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35" windowWidth="19035" windowHeight="7935" activeTab="0"/>
  </bookViews>
  <sheets>
    <sheet name="Шестерка" sheetId="1" r:id="rId1"/>
    <sheet name="Амазон" sheetId="2" r:id="rId2"/>
    <sheet name="Эндлесс" sheetId="3" r:id="rId3"/>
    <sheet name="ОН" sheetId="4" r:id="rId4"/>
    <sheet name="ebay" sheetId="5" r:id="rId5"/>
    <sheet name="Амазон-1" sheetId="6" r:id="rId6"/>
    <sheet name="Ханна" sheetId="7" r:id="rId7"/>
    <sheet name="Ideeli" sheetId="8" r:id="rId8"/>
    <sheet name="Crocs" sheetId="9" r:id="rId9"/>
  </sheets>
  <definedNames/>
  <calcPr fullCalcOnLoad="1"/>
</workbook>
</file>

<file path=xl/sharedStrings.xml><?xml version="1.0" encoding="utf-8"?>
<sst xmlns="http://schemas.openxmlformats.org/spreadsheetml/2006/main" count="617" uniqueCount="290">
  <si>
    <t>Quantity</t>
  </si>
  <si>
    <t>Price</t>
  </si>
  <si>
    <t>MIA Wilona</t>
  </si>
  <si>
    <r>
      <t>SKU:</t>
    </r>
    <r>
      <rPr>
        <sz val="8"/>
        <color indexed="63"/>
        <rFont val="Inherit"/>
        <family val="0"/>
      </rPr>
      <t> #7828590</t>
    </r>
  </si>
  <si>
    <r>
      <t>Color:</t>
    </r>
    <r>
      <rPr>
        <sz val="8"/>
        <color indexed="63"/>
        <rFont val="Inherit"/>
        <family val="0"/>
      </rPr>
      <t> Black</t>
    </r>
  </si>
  <si>
    <r>
      <t>size:</t>
    </r>
    <r>
      <rPr>
        <sz val="8"/>
        <color indexed="63"/>
        <rFont val="Inherit"/>
        <family val="0"/>
      </rPr>
      <t> 8.5</t>
    </r>
  </si>
  <si>
    <r>
      <t>width:</t>
    </r>
    <r>
      <rPr>
        <sz val="8"/>
        <color indexed="63"/>
        <rFont val="Inherit"/>
        <family val="0"/>
      </rPr>
      <t> M</t>
    </r>
  </si>
  <si>
    <t>$26.70</t>
  </si>
  <si>
    <r>
      <t>(</t>
    </r>
    <r>
      <rPr>
        <b/>
        <sz val="8"/>
        <color indexed="25"/>
        <rFont val="Inherit"/>
        <family val="0"/>
      </rPr>
      <t>70% off</t>
    </r>
    <r>
      <rPr>
        <sz val="8"/>
        <color indexed="25"/>
        <rFont val="Inherit"/>
        <family val="0"/>
      </rPr>
      <t> MSRP $89.00)</t>
    </r>
  </si>
  <si>
    <t>Update</t>
  </si>
  <si>
    <t>Remove</t>
  </si>
  <si>
    <t>Sam &amp; Libby Osslow</t>
  </si>
  <si>
    <r>
      <t>SKU:</t>
    </r>
    <r>
      <rPr>
        <sz val="8"/>
        <color indexed="63"/>
        <rFont val="Inherit"/>
        <family val="0"/>
      </rPr>
      <t> #7856748</t>
    </r>
  </si>
  <si>
    <r>
      <t>Color:</t>
    </r>
    <r>
      <rPr>
        <sz val="8"/>
        <color indexed="63"/>
        <rFont val="Inherit"/>
        <family val="0"/>
      </rPr>
      <t> Chocolate Fabric</t>
    </r>
  </si>
  <si>
    <r>
      <t>size:</t>
    </r>
    <r>
      <rPr>
        <sz val="8"/>
        <color indexed="63"/>
        <rFont val="Inherit"/>
        <family val="0"/>
      </rPr>
      <t> 8</t>
    </r>
  </si>
  <si>
    <t>$18.99</t>
  </si>
  <si>
    <r>
      <t>(</t>
    </r>
    <r>
      <rPr>
        <b/>
        <sz val="8"/>
        <color indexed="25"/>
        <rFont val="Inherit"/>
        <family val="0"/>
      </rPr>
      <t>68% off</t>
    </r>
    <r>
      <rPr>
        <sz val="8"/>
        <color indexed="25"/>
        <rFont val="Inherit"/>
        <family val="0"/>
      </rPr>
      <t> MSRP $59.00)</t>
    </r>
  </si>
  <si>
    <t>Burton All Day Long Beanie</t>
  </si>
  <si>
    <r>
      <t>SKU:</t>
    </r>
    <r>
      <rPr>
        <sz val="8"/>
        <color indexed="63"/>
        <rFont val="Inherit"/>
        <family val="0"/>
      </rPr>
      <t> #7928286</t>
    </r>
  </si>
  <si>
    <r>
      <t>Color:</t>
    </r>
    <r>
      <rPr>
        <sz val="8"/>
        <color indexed="63"/>
        <rFont val="Inherit"/>
        <family val="0"/>
      </rPr>
      <t> Smurf</t>
    </r>
  </si>
  <si>
    <r>
      <t>size:</t>
    </r>
    <r>
      <rPr>
        <sz val="8"/>
        <color indexed="63"/>
        <rFont val="Inherit"/>
        <family val="0"/>
      </rPr>
      <t> One Size</t>
    </r>
  </si>
  <si>
    <t>$9.99</t>
  </si>
  <si>
    <r>
      <t>(</t>
    </r>
    <r>
      <rPr>
        <b/>
        <sz val="8"/>
        <color indexed="25"/>
        <rFont val="Inherit"/>
        <family val="0"/>
      </rPr>
      <t>33% off</t>
    </r>
    <r>
      <rPr>
        <sz val="8"/>
        <color indexed="25"/>
        <rFont val="Inherit"/>
        <family val="0"/>
      </rPr>
      <t> MSRP $15.00)</t>
    </r>
  </si>
  <si>
    <t>Burton Logo Fill Full-Zip Hoodie</t>
  </si>
  <si>
    <r>
      <t>SKU:</t>
    </r>
    <r>
      <rPr>
        <sz val="8"/>
        <color indexed="63"/>
        <rFont val="Inherit"/>
        <family val="0"/>
      </rPr>
      <t> #7979274</t>
    </r>
  </si>
  <si>
    <r>
      <t>Color:</t>
    </r>
    <r>
      <rPr>
        <sz val="8"/>
        <color indexed="63"/>
        <rFont val="Inherit"/>
        <family val="0"/>
      </rPr>
      <t> True Black</t>
    </r>
  </si>
  <si>
    <r>
      <t>size:</t>
    </r>
    <r>
      <rPr>
        <sz val="8"/>
        <color indexed="63"/>
        <rFont val="Inherit"/>
        <family val="0"/>
      </rPr>
      <t> LG</t>
    </r>
  </si>
  <si>
    <t>$26.99</t>
  </si>
  <si>
    <r>
      <t>(</t>
    </r>
    <r>
      <rPr>
        <b/>
        <sz val="8"/>
        <color indexed="25"/>
        <rFont val="Inherit"/>
        <family val="0"/>
      </rPr>
      <t>54% off</t>
    </r>
    <r>
      <rPr>
        <sz val="8"/>
        <color indexed="25"/>
        <rFont val="Inherit"/>
        <family val="0"/>
      </rPr>
      <t> MSRP $59.00)</t>
    </r>
  </si>
  <si>
    <t>In Stock</t>
  </si>
  <si>
    <t>Eligible for FREE Super Saver Shipping</t>
  </si>
  <si>
    <t> This will be a gift (Learn more)</t>
  </si>
  <si>
    <r>
      <t>Delete</t>
    </r>
    <r>
      <rPr>
        <sz val="9"/>
        <color indexed="8"/>
        <rFont val="Arial"/>
        <family val="2"/>
      </rPr>
      <t>  ·  </t>
    </r>
    <r>
      <rPr>
        <u val="single"/>
        <sz val="9"/>
        <color indexed="56"/>
        <rFont val="Arial"/>
        <family val="2"/>
      </rPr>
      <t>Save for later</t>
    </r>
  </si>
  <si>
    <t>Tecnica Moon Boot Women's Vinil Winter Boot,Black/White,39-41 EU (7-8.5 M US Women's) - Tecnica</t>
  </si>
  <si>
    <t>$119.95</t>
  </si>
  <si>
    <t>Only 4 left in stock--order soon.</t>
  </si>
  <si>
    <t>Kera Style Garnet Murano Polished Glass Bead with Clear Swarovski Crystal January Birthstone 925 Sterling Silver Solid Core Charm Fits Pandora Chamilia Biagi Troll Beads Europen Style Bracelets</t>
  </si>
  <si>
    <r>
      <t>You save:</t>
    </r>
    <r>
      <rPr>
        <sz val="9"/>
        <color indexed="16"/>
        <rFont val="Arial"/>
        <family val="2"/>
      </rPr>
      <t>$20.01 ( 67%)</t>
    </r>
  </si>
  <si>
    <t>925 Sterling Silver Coca Cola Bottle Charms/beads for Pandora, Biagi, Chamilia, Troll and More Bracelet</t>
  </si>
  <si>
    <t>$15.99</t>
  </si>
  <si>
    <r>
      <t>You save:</t>
    </r>
    <r>
      <rPr>
        <sz val="9"/>
        <color indexed="16"/>
        <rFont val="Arial"/>
        <family val="2"/>
      </rPr>
      <t>$34.00 ( 68%)</t>
    </r>
  </si>
  <si>
    <t>Marc New York By Andrew Marc Men's Hudson 31.5-Inch Down Parka, Black, X-Large - Marc New York by Andrew Marc</t>
  </si>
  <si>
    <t>$125.00</t>
  </si>
  <si>
    <r>
      <t>You save:</t>
    </r>
    <r>
      <rPr>
        <sz val="9"/>
        <color indexed="16"/>
        <rFont val="Arial"/>
        <family val="2"/>
      </rPr>
      <t>$125.00 ( 50%)</t>
    </r>
  </si>
  <si>
    <t>Faux Suede Boot for Infants</t>
  </si>
  <si>
    <t>$18.50</t>
  </si>
  <si>
    <r>
      <t>You save:</t>
    </r>
    <r>
      <rPr>
        <sz val="9"/>
        <color indexed="16"/>
        <rFont val="Arial"/>
        <family val="2"/>
      </rPr>
      <t>$1.49 ( 7%)</t>
    </r>
  </si>
  <si>
    <t>Only 1 left in stock--order soon.</t>
  </si>
  <si>
    <t>Shipped from: mynewshoe</t>
  </si>
  <si>
    <t>Gift options not available (Learn more)</t>
  </si>
  <si>
    <t>EMU Australia Women's Angels Lo Boot,Chestnut,8 M US - EMU Australia</t>
  </si>
  <si>
    <t>$89.99</t>
  </si>
  <si>
    <r>
      <t>You save:</t>
    </r>
    <r>
      <rPr>
        <sz val="9"/>
        <color indexed="16"/>
        <rFont val="Arial"/>
        <family val="2"/>
      </rPr>
      <t>$69.01 ( 43%)</t>
    </r>
  </si>
  <si>
    <t>Tecnica Moon Boot Women's Nylon Winter Boot,Red,39-41 EU (7-8.5 M US Women's) - Tecnica</t>
  </si>
  <si>
    <t>$66.67</t>
  </si>
  <si>
    <r>
      <t>You save:</t>
    </r>
    <r>
      <rPr>
        <sz val="9"/>
        <color indexed="16"/>
        <rFont val="Arial"/>
        <family val="2"/>
      </rPr>
      <t>$33.33 ( 33%)</t>
    </r>
  </si>
  <si>
    <t>Only 3 left in stock--order soon.</t>
  </si>
  <si>
    <t>Items to buy now</t>
  </si>
  <si>
    <t>Reebok Women's Princess Aerobics Shoe,White/White, 8.5 M - Reebok</t>
  </si>
  <si>
    <t>$36.00</t>
  </si>
  <si>
    <r>
      <t>You save:</t>
    </r>
    <r>
      <rPr>
        <sz val="9"/>
        <color indexed="16"/>
        <rFont val="Arial"/>
        <family val="2"/>
      </rPr>
      <t>$13.95 ( 28%)</t>
    </r>
  </si>
  <si>
    <t>Shipped from: ShopWSS</t>
  </si>
  <si>
    <t>$64.99</t>
  </si>
  <si>
    <t>Only 2 left in stock--order soon.</t>
  </si>
  <si>
    <t>Bracelet for Pandora Beads and charms by GlitZ JewelZ © - Silver plated - Size 7" (18cms) - comes with a 12MM (1/2") puff heart charm - fits all pandora / troll / chamilia beads - shines lovely - GlitZ JewelZ</t>
  </si>
  <si>
    <t>$7.99</t>
  </si>
  <si>
    <t>Shipped from: GlitZ JewelZ</t>
  </si>
  <si>
    <t>2(two) Clip Lock Bead "Floral Ivy" Fits Pandora Style Bracelets European Charm Bead Bracelets + 2 Clear Silicone Stopper Ring - Pro Jewelry</t>
  </si>
  <si>
    <t>$6.99</t>
  </si>
  <si>
    <t>Shipped from: Pro Jewelry</t>
  </si>
  <si>
    <t>Set of 4 Heart Beads for the Pandora Bracelets By Glitz Jewelz © - Swarovski Crystals- Silver Plated - Fits Pandora, Chamilia &amp; Troll Bracelets - At a Bargain Price!! - GlitZ JewelZ</t>
  </si>
  <si>
    <t>$4.99</t>
  </si>
  <si>
    <r>
      <t>You save:</t>
    </r>
    <r>
      <rPr>
        <sz val="9"/>
        <color indexed="16"/>
        <rFont val="Arial"/>
        <family val="2"/>
      </rPr>
      <t>$8.53 ( 63%)</t>
    </r>
  </si>
  <si>
    <t>100pc Lot Silver Lampwork Murano Glass European Mix Beads - Compatible with Pandora, Chamilia, Troll, Biagi - Style Beads</t>
  </si>
  <si>
    <t>$10.44</t>
  </si>
  <si>
    <r>
      <t>You save:</t>
    </r>
    <r>
      <rPr>
        <sz val="9"/>
        <color indexed="16"/>
        <rFont val="Arial"/>
        <family val="2"/>
      </rPr>
      <t>$19.05 ( 65%)</t>
    </r>
  </si>
  <si>
    <t>Pandora Style Charm Bead (Z62) Murano / Lampwork Style Glass (14mm x 10mm) (fits Troll too) ~ Solid Single Core Design - SERENITY CRYSTALS</t>
  </si>
  <si>
    <t>$2.99</t>
  </si>
  <si>
    <r>
      <t>You save:</t>
    </r>
    <r>
      <rPr>
        <sz val="9"/>
        <color indexed="16"/>
        <rFont val="Arial"/>
        <family val="2"/>
      </rPr>
      <t>$5.00 ( 63%)</t>
    </r>
  </si>
  <si>
    <t>Shipped from: Serenity Crystals, Inc.</t>
  </si>
  <si>
    <t>High Quality Authentic 925 Sterling Silver White Swarovski Crystal Bead Fits Pandora Pugster - U.S.A</t>
  </si>
  <si>
    <t>$0.01</t>
  </si>
  <si>
    <r>
      <t>You save:</t>
    </r>
    <r>
      <rPr>
        <sz val="9"/>
        <color indexed="16"/>
        <rFont val="Arial"/>
        <family val="2"/>
      </rPr>
      <t>$49.98 ( 100%)</t>
    </r>
  </si>
  <si>
    <t>Shipped from: World of Jewelry</t>
  </si>
  <si>
    <t>Bundle Monster 40 PC Antique Silver Plated Pink Czech Stones Oxidized Metal Beads Charms Set Mix Lot - Compatible with Pandora Biagi Troll Chamilia Bracelets - Bundle Monster</t>
  </si>
  <si>
    <t>$12.99</t>
  </si>
  <si>
    <t>Shipped from: Bundle Monster</t>
  </si>
  <si>
    <t>Ten (10) Silver Assorted Flower and Pattern Design Beads Charm (Styles You Will Receive Are Shown in Picture Assorted Random Mix 10 Beads) for European Style Bracelets Fits Pandora, Biagi, Troll, Chamilla and Many Others - Pro Jewelry</t>
  </si>
  <si>
    <t>$10.95</t>
  </si>
  <si>
    <t>Gold Tone Cross Blue Gem Stones Beaded Adjustable Macrame Unisex Bracelet</t>
  </si>
  <si>
    <r>
      <t>You save:</t>
    </r>
    <r>
      <rPr>
        <sz val="9"/>
        <color indexed="16"/>
        <rFont val="Arial"/>
        <family val="2"/>
      </rPr>
      <t>$20.00 ( 67%)</t>
    </r>
  </si>
  <si>
    <t>Shipped from: Daily Diamond Deal</t>
  </si>
  <si>
    <t>Mother Of Pearl Stretch Bracelet In Multi</t>
  </si>
  <si>
    <r>
      <t>You save:</t>
    </r>
    <r>
      <rPr>
        <sz val="9"/>
        <color indexed="16"/>
        <rFont val="Arial"/>
        <family val="2"/>
      </rPr>
      <t>$13.01 ( 65%)</t>
    </r>
  </si>
  <si>
    <t>MULTI SPLIT LEATHER W/METAL BRN Brown Shredded Leather and Silver Tone Accented Cuff Bracelet - SuperJeweler</t>
  </si>
  <si>
    <r>
      <t>You save:</t>
    </r>
    <r>
      <rPr>
        <sz val="9"/>
        <color indexed="16"/>
        <rFont val="Arial"/>
        <family val="2"/>
      </rPr>
      <t>$62.00 ( 89%)</t>
    </r>
  </si>
  <si>
    <t>Bling Jewelry Turquoise Chips Stretch Bracelet - Bling Jewelry</t>
  </si>
  <si>
    <r>
      <t>You save:</t>
    </r>
    <r>
      <rPr>
        <sz val="9"/>
        <color indexed="16"/>
        <rFont val="Arial"/>
        <family val="2"/>
      </rPr>
      <t>$11.00 ( 52%)</t>
    </r>
  </si>
  <si>
    <t>Multi Colored Bead &amp; Cord 5 Line Wrap Bracelet</t>
  </si>
  <si>
    <t>$6.90</t>
  </si>
  <si>
    <t>Shipped from: Girlz Lyfe</t>
  </si>
  <si>
    <t>Sterling Silver Lapis Beaded Drop Hoop Earrings - Relios</t>
  </si>
  <si>
    <t>$14.98</t>
  </si>
  <si>
    <t>Easy Instant Decoration Wall Sticker Decal - Birds in Tree Branch - DecoMates</t>
  </si>
  <si>
    <t>$8.21</t>
  </si>
  <si>
    <r>
      <t>You save:</t>
    </r>
    <r>
      <rPr>
        <sz val="9"/>
        <color indexed="16"/>
        <rFont val="Arial"/>
        <family val="2"/>
      </rPr>
      <t>$13.78 ( 63%)</t>
    </r>
  </si>
  <si>
    <t>Shipped from: Senyx</t>
  </si>
  <si>
    <t>Colorful Vivid Butterflies and Cat with Tree Silhouette - Reusable Easy Instant Decoration Wall Sticker Decal Peel &amp; Stick - XFISH ONLINE</t>
  </si>
  <si>
    <t>$1.99</t>
  </si>
  <si>
    <t>Shipped from: xFish Online (Ships from USA)</t>
  </si>
  <si>
    <t>Item</t>
  </si>
  <si>
    <t>price</t>
  </si>
  <si>
    <t>quantity</t>
  </si>
  <si>
    <t>total</t>
  </si>
  <si>
    <t>Reebok Women's Hi Fashion Sneaker </t>
  </si>
  <si>
    <t>Item#: B005T4FN54 </t>
  </si>
  <si>
    <t>size: 8 B(M) US ; color: Black/Black/Black</t>
  </si>
  <si>
    <t>Item#: B005T4FNJU </t>
  </si>
  <si>
    <t>size: 6.5 B(M) US ; color: Black/Black/Black</t>
  </si>
  <si>
    <r>
      <t>total   =   </t>
    </r>
    <r>
      <rPr>
        <b/>
        <sz val="9"/>
        <color indexed="60"/>
        <rFont val="Arial"/>
        <family val="2"/>
      </rPr>
      <t>$129.98</t>
    </r>
  </si>
  <si>
    <t>Details</t>
  </si>
  <si>
    <t>Cost</t>
  </si>
  <si>
    <t>Actions</t>
  </si>
  <si>
    <t>items currently in your bag</t>
  </si>
  <si>
    <t>Quilted arch logo hoodie</t>
  </si>
  <si>
    <r>
      <t>#9149900021218</t>
    </r>
    <r>
      <rPr>
        <sz val="8"/>
        <color indexed="23"/>
        <rFont val="Arial"/>
        <family val="2"/>
      </rPr>
      <t> </t>
    </r>
  </si>
  <si>
    <t>Color</t>
  </si>
  <si>
    <t>chalk pink</t>
  </si>
  <si>
    <t>Size</t>
  </si>
  <si>
    <t>12-18 M</t>
  </si>
  <si>
    <t>Unit price</t>
  </si>
  <si>
    <t>$34.95</t>
  </si>
  <si>
    <t>Qty</t>
  </si>
  <si>
    <t>item subtotal</t>
  </si>
  <si>
    <t>Edit</t>
  </si>
  <si>
    <t>Save for later</t>
  </si>
  <si>
    <t>Delete</t>
  </si>
  <si>
    <t>Cable-Knit Tights for Baby</t>
  </si>
  <si>
    <t>Buy more and save another $2.94 off each additional item. See All</t>
  </si>
  <si>
    <t>4T/5T</t>
  </si>
  <si>
    <r>
      <t>regular price</t>
    </r>
    <r>
      <rPr>
        <strike/>
        <sz val="8"/>
        <color indexed="63"/>
        <rFont val="Arial"/>
        <family val="2"/>
      </rPr>
      <t>$7.94</t>
    </r>
    <r>
      <rPr>
        <sz val="8"/>
        <color indexed="63"/>
        <rFont val="Arial"/>
        <family val="2"/>
      </rPr>
      <t> sale price</t>
    </r>
    <r>
      <rPr>
        <b/>
        <sz val="8"/>
        <color indexed="25"/>
        <rFont val="Arial"/>
        <family val="2"/>
      </rPr>
      <t>$5.00</t>
    </r>
  </si>
  <si>
    <t>$5.00</t>
  </si>
  <si>
    <r>
      <t>#5450930120006</t>
    </r>
    <r>
      <rPr>
        <sz val="8"/>
        <color indexed="23"/>
        <rFont val="Arial"/>
        <family val="2"/>
      </rPr>
      <t> </t>
    </r>
  </si>
  <si>
    <t>Heather Gray</t>
  </si>
  <si>
    <t>0-6 M</t>
  </si>
  <si>
    <r>
      <t>#5450930520006</t>
    </r>
    <r>
      <rPr>
        <sz val="8"/>
        <color indexed="23"/>
        <rFont val="Arial"/>
        <family val="2"/>
      </rPr>
      <t> </t>
    </r>
  </si>
  <si>
    <t>Amaryllis Red</t>
  </si>
  <si>
    <r>
      <t>#5450930024545</t>
    </r>
    <r>
      <rPr>
        <sz val="8"/>
        <color indexed="23"/>
        <rFont val="Arial"/>
        <family val="2"/>
      </rPr>
      <t> </t>
    </r>
  </si>
  <si>
    <t>White</t>
  </si>
  <si>
    <t>$10.00</t>
  </si>
  <si>
    <t>Turtleneck Sweater Dresses for Baby</t>
  </si>
  <si>
    <r>
      <t>#4777570124000</t>
    </r>
    <r>
      <rPr>
        <sz val="8"/>
        <color indexed="23"/>
        <rFont val="Arial"/>
        <family val="2"/>
      </rPr>
      <t> </t>
    </r>
  </si>
  <si>
    <t>4T</t>
  </si>
  <si>
    <t>$24.94</t>
  </si>
  <si>
    <t>L</t>
  </si>
  <si>
    <t>Girls Printed Waffle-Knit Hoodies</t>
  </si>
  <si>
    <r>
      <t>#5342280020003</t>
    </r>
    <r>
      <rPr>
        <sz val="8"/>
        <color indexed="23"/>
        <rFont val="Arial"/>
        <family val="2"/>
      </rPr>
      <t> </t>
    </r>
  </si>
  <si>
    <t>Gray Stripe</t>
  </si>
  <si>
    <t>$14.94</t>
  </si>
  <si>
    <t>Women's V-Neck Sweaters</t>
  </si>
  <si>
    <r>
      <t>#5577510420000</t>
    </r>
    <r>
      <rPr>
        <sz val="8"/>
        <color indexed="23"/>
        <rFont val="Arial"/>
        <family val="2"/>
      </rPr>
      <t> </t>
    </r>
  </si>
  <si>
    <t>Light Heather Gray</t>
  </si>
  <si>
    <t>XS</t>
  </si>
  <si>
    <r>
      <t>regular price</t>
    </r>
    <r>
      <rPr>
        <strike/>
        <sz val="8"/>
        <color indexed="63"/>
        <rFont val="Arial"/>
        <family val="2"/>
      </rPr>
      <t>$24.94</t>
    </r>
    <r>
      <rPr>
        <sz val="8"/>
        <color indexed="63"/>
        <rFont val="Arial"/>
        <family val="2"/>
      </rPr>
      <t> sale price</t>
    </r>
    <r>
      <rPr>
        <b/>
        <sz val="8"/>
        <color indexed="25"/>
        <rFont val="Arial"/>
        <family val="2"/>
      </rPr>
      <t>$22.50</t>
    </r>
  </si>
  <si>
    <t>$22.50</t>
  </si>
  <si>
    <t>Women's Printed Chiffon Tube-Maxi Dresses</t>
  </si>
  <si>
    <r>
      <t>#3292980120000</t>
    </r>
    <r>
      <rPr>
        <sz val="8"/>
        <color indexed="23"/>
        <rFont val="Arial"/>
        <family val="2"/>
      </rPr>
      <t> </t>
    </r>
  </si>
  <si>
    <t>Orange Print</t>
  </si>
  <si>
    <r>
      <t>regular price</t>
    </r>
    <r>
      <rPr>
        <strike/>
        <sz val="8"/>
        <color indexed="63"/>
        <rFont val="Arial"/>
        <family val="2"/>
      </rPr>
      <t>$29.94</t>
    </r>
    <r>
      <rPr>
        <sz val="8"/>
        <color indexed="63"/>
        <rFont val="Arial"/>
        <family val="2"/>
      </rPr>
      <t> sale price</t>
    </r>
    <r>
      <rPr>
        <b/>
        <sz val="8"/>
        <color indexed="25"/>
        <rFont val="Arial"/>
        <family val="2"/>
      </rPr>
      <t>$22.50</t>
    </r>
  </si>
  <si>
    <t>M</t>
  </si>
  <si>
    <t>Women's Drawstring Slub-Jersey Maxi Skirts</t>
  </si>
  <si>
    <r>
      <t>#4626220620003</t>
    </r>
    <r>
      <rPr>
        <sz val="8"/>
        <color indexed="23"/>
        <rFont val="Arial"/>
        <family val="2"/>
      </rPr>
      <t> </t>
    </r>
  </si>
  <si>
    <t>Heather New Gray</t>
  </si>
  <si>
    <t>$29.94</t>
  </si>
  <si>
    <t>Women's Ruffled Jersey Camis</t>
  </si>
  <si>
    <r>
      <t>#2518680520002</t>
    </r>
    <r>
      <rPr>
        <sz val="8"/>
        <color indexed="23"/>
        <rFont val="Arial"/>
        <family val="2"/>
      </rPr>
      <t> </t>
    </r>
  </si>
  <si>
    <t>Cool Floral</t>
  </si>
  <si>
    <r>
      <t>regular price</t>
    </r>
    <r>
      <rPr>
        <strike/>
        <sz val="8"/>
        <color indexed="63"/>
        <rFont val="Arial"/>
        <family val="2"/>
      </rPr>
      <t>$14.94</t>
    </r>
    <r>
      <rPr>
        <sz val="8"/>
        <color indexed="63"/>
        <rFont val="Arial"/>
        <family val="2"/>
      </rPr>
      <t> sale price</t>
    </r>
    <r>
      <rPr>
        <b/>
        <sz val="8"/>
        <color indexed="25"/>
        <rFont val="Arial"/>
        <family val="2"/>
      </rPr>
      <t>$6.99</t>
    </r>
  </si>
  <si>
    <t>Subtotal:</t>
  </si>
  <si>
    <t>MK: Watch - Marc Jacobs</t>
  </si>
  <si>
    <t>$180.23</t>
  </si>
  <si>
    <t>Shipped from: WatchSharks</t>
  </si>
  <si>
    <t>Kamik Rocket 2 Cold Weather Boot (Toddler/Little Kid/Big Kid),Viola,11 M US Little Kid- Kamik</t>
  </si>
  <si>
    <t>$46.84</t>
  </si>
  <si>
    <r>
      <t>You save:</t>
    </r>
    <r>
      <rPr>
        <sz val="9"/>
        <color indexed="16"/>
        <rFont val="Arial"/>
        <family val="2"/>
      </rPr>
      <t>$8.11 ( 15%)</t>
    </r>
  </si>
  <si>
    <t>Ten (10) Antique Silver Clip Lock Beads + 10 Rubber Stopper O-rings. (Styles You Will Receive Are Shown in Picture Random 10 Clips Mix) Fits Pandora Troll Chamilia Kay's Zable - Pro Jewelry</t>
  </si>
  <si>
    <t>$9.95</t>
  </si>
  <si>
    <t>$7.33</t>
  </si>
  <si>
    <r>
      <t>You save:</t>
    </r>
    <r>
      <rPr>
        <sz val="9"/>
        <color indexed="16"/>
        <rFont val="Arial"/>
        <family val="2"/>
      </rPr>
      <t>$22.16 ( 75%)</t>
    </r>
  </si>
  <si>
    <t>Shipped from: 100Tech</t>
  </si>
  <si>
    <t>MICHAEL KORS . YELLOW,OVERSIZE RUNWAY Unisex WATCH.(300774277807)</t>
  </si>
  <si>
    <r>
      <t>tatkatata</t>
    </r>
    <r>
      <rPr>
        <sz val="12"/>
        <color indexed="8"/>
        <rFont val="Arial"/>
        <family val="2"/>
      </rPr>
      <t> </t>
    </r>
    <r>
      <rPr>
        <sz val="8"/>
        <color indexed="63"/>
        <rFont val="Verdana"/>
        <family val="2"/>
      </rPr>
      <t>|</t>
    </r>
    <r>
      <rPr>
        <sz val="12"/>
        <color indexed="8"/>
        <rFont val="Arial"/>
        <family val="2"/>
      </rPr>
      <t> </t>
    </r>
    <r>
      <rPr>
        <sz val="9"/>
        <color indexed="20"/>
        <rFont val="Arial"/>
        <family val="2"/>
      </rPr>
      <t>16</t>
    </r>
    <r>
      <rPr>
        <sz val="12"/>
        <color indexed="8"/>
        <rFont val="Arial"/>
        <family val="2"/>
      </rPr>
      <t> </t>
    </r>
    <r>
      <rPr>
        <sz val="8"/>
        <color indexed="63"/>
        <rFont val="Verdana"/>
        <family val="2"/>
      </rPr>
      <t>|</t>
    </r>
    <r>
      <rPr>
        <sz val="12"/>
        <color indexed="8"/>
        <rFont val="Arial"/>
        <family val="2"/>
      </rPr>
      <t> </t>
    </r>
    <r>
      <rPr>
        <sz val="8"/>
        <color indexed="23"/>
        <rFont val="Verdana"/>
        <family val="2"/>
      </rPr>
      <t>100.0%</t>
    </r>
  </si>
  <si>
    <t>Your max bid: $125.00</t>
  </si>
  <si>
    <t>Sale date: 09/08/12</t>
  </si>
  <si>
    <t>Tracking number: --</t>
  </si>
  <si>
    <t>$124.75</t>
  </si>
  <si>
    <t>+ $4.99</t>
  </si>
  <si>
    <t>shipping</t>
  </si>
  <si>
    <t>СВ</t>
  </si>
  <si>
    <t>Таша2204</t>
  </si>
  <si>
    <t>Капля</t>
  </si>
  <si>
    <t>See Ya Fleece Hat</t>
  </si>
  <si>
    <t>PD39029-Z37-M</t>
  </si>
  <si>
    <t>size: M</t>
  </si>
  <si>
    <t>color: Z37 Cobblestone</t>
  </si>
  <si>
    <t>$24.00</t>
  </si>
  <si>
    <t>$20.00</t>
  </si>
  <si>
    <t>Дианища</t>
  </si>
  <si>
    <t>Available</t>
  </si>
  <si>
    <t>This is a gift</t>
  </si>
  <si>
    <t>Quilted Down Ski Jacket</t>
  </si>
  <si>
    <t>PD38884-B46-130</t>
  </si>
  <si>
    <t>size: 130</t>
  </si>
  <si>
    <t>color: B46 Tiger Orange</t>
  </si>
  <si>
    <t>$98.00</t>
  </si>
  <si>
    <t>$78.00</t>
  </si>
  <si>
    <t>Snowboard Pants</t>
  </si>
  <si>
    <t>PD38893-Z37-130</t>
  </si>
  <si>
    <t>$64.00</t>
  </si>
  <si>
    <t>$48.00</t>
  </si>
  <si>
    <t>Snuggle Fleece Mittens</t>
  </si>
  <si>
    <t>PD38083-Z37-L</t>
  </si>
  <si>
    <t>size: L</t>
  </si>
  <si>
    <t>$18.00</t>
  </si>
  <si>
    <t>$12.00</t>
  </si>
  <si>
    <t>Journey's End Insulated Gloves</t>
  </si>
  <si>
    <t>PD31091-56O-S</t>
  </si>
  <si>
    <t>size: S 4-6 YEARS</t>
  </si>
  <si>
    <t>Джуси</t>
  </si>
  <si>
    <t>color: 56O Zing Pink</t>
  </si>
  <si>
    <t>Journey's End Snowsuit For Little Ones</t>
  </si>
  <si>
    <t>PD38909-Z37-100</t>
  </si>
  <si>
    <t>size: 100</t>
  </si>
  <si>
    <t>IshTar</t>
  </si>
  <si>
    <t>$88.00</t>
  </si>
  <si>
    <t>$68.00</t>
  </si>
  <si>
    <t>Cozy Fleece Hats</t>
  </si>
  <si>
    <t>PD39332-84G-S</t>
  </si>
  <si>
    <t>size: S</t>
  </si>
  <si>
    <t>раруля</t>
  </si>
  <si>
    <t>color: 84G Pink Dots</t>
  </si>
  <si>
    <t>$14.00</t>
  </si>
  <si>
    <t>Cozy Fleece Gloves</t>
  </si>
  <si>
    <t>PD39321-84G-S</t>
  </si>
  <si>
    <t>Boot Topper Legwarmers</t>
  </si>
  <si>
    <t>PD39006-P27-M</t>
  </si>
  <si>
    <t>size: M 110-130</t>
  </si>
  <si>
    <t>color: P27 Rosy Dawn</t>
  </si>
  <si>
    <t>PD31091-Z37-S</t>
  </si>
  <si>
    <t>Volna</t>
  </si>
  <si>
    <t>Journey's End Jacket</t>
  </si>
  <si>
    <t>PD38907-Z37-120</t>
  </si>
  <si>
    <t>size: 120</t>
  </si>
  <si>
    <t>Ovenka</t>
  </si>
  <si>
    <t>PD38909-Z37-80</t>
  </si>
  <si>
    <t>size: 80</t>
  </si>
  <si>
    <t>Потолковый Лампонюх</t>
  </si>
  <si>
    <t>Items you have purchased on Sep 07, 2012 ...</t>
  </si>
  <si>
    <t>DANNY &amp; NICOLE Laser Cut Yoke Shift Dress</t>
  </si>
  <si>
    <r>
      <t>Color:</t>
    </r>
    <r>
      <rPr>
        <sz val="10"/>
        <rFont val="Arial"/>
        <family val="2"/>
      </rPr>
      <t> Charcoal Gray</t>
    </r>
  </si>
  <si>
    <r>
      <t>Size:</t>
    </r>
    <r>
      <rPr>
        <sz val="10"/>
        <rFont val="Arial"/>
        <family val="2"/>
      </rPr>
      <t> 14</t>
    </r>
  </si>
  <si>
    <t>$39.99</t>
  </si>
  <si>
    <t>CASUAL COUTURE Elbow Sleeve Wrap Dress</t>
  </si>
  <si>
    <r>
      <t>Color:</t>
    </r>
    <r>
      <rPr>
        <sz val="10"/>
        <rFont val="Arial"/>
        <family val="2"/>
      </rPr>
      <t> Rumba</t>
    </r>
  </si>
  <si>
    <r>
      <t>Size:</t>
    </r>
    <r>
      <rPr>
        <sz val="10"/>
        <rFont val="Arial"/>
        <family val="2"/>
      </rPr>
      <t> S</t>
    </r>
  </si>
  <si>
    <t>BOUTIQUE 9 Shale</t>
  </si>
  <si>
    <r>
      <t>Color:</t>
    </r>
    <r>
      <rPr>
        <sz val="10"/>
        <color indexed="8"/>
        <rFont val="Arial"/>
        <family val="2"/>
      </rPr>
      <t> Black</t>
    </r>
  </si>
  <si>
    <r>
      <t>Size:</t>
    </r>
    <r>
      <rPr>
        <sz val="10"/>
        <color indexed="8"/>
        <rFont val="Arial"/>
        <family val="2"/>
      </rPr>
      <t> 7.5</t>
    </r>
  </si>
  <si>
    <t>МальДива</t>
  </si>
  <si>
    <t>Алька</t>
  </si>
  <si>
    <t>Girls' Shirley</t>
  </si>
  <si>
    <r>
      <t>Color: </t>
    </r>
    <r>
      <rPr>
        <sz val="8"/>
        <color indexed="63"/>
        <rFont val="Verdana"/>
        <family val="2"/>
      </rPr>
      <t>Ultraviolet / Aqua</t>
    </r>
    <r>
      <rPr>
        <sz val="8"/>
        <color indexed="23"/>
        <rFont val="Verdana"/>
        <family val="2"/>
      </rPr>
      <t>,</t>
    </r>
  </si>
  <si>
    <r>
      <t>Size: </t>
    </r>
    <r>
      <rPr>
        <sz val="8"/>
        <color indexed="63"/>
        <rFont val="Verdana"/>
        <family val="2"/>
      </rPr>
      <t>C 9</t>
    </r>
    <r>
      <rPr>
        <sz val="8"/>
        <color indexed="23"/>
        <rFont val="Verdana"/>
        <family val="2"/>
      </rPr>
      <t> </t>
    </r>
  </si>
  <si>
    <t>Move to Wish List</t>
  </si>
  <si>
    <t>$14.99$34.99</t>
  </si>
  <si>
    <t>$14.99</t>
  </si>
  <si>
    <r>
      <t>Size: </t>
    </r>
    <r>
      <rPr>
        <sz val="8"/>
        <color indexed="63"/>
        <rFont val="Verdana"/>
        <family val="2"/>
      </rPr>
      <t>C 10</t>
    </r>
    <r>
      <rPr>
        <sz val="8"/>
        <color indexed="23"/>
        <rFont val="Verdana"/>
        <family val="2"/>
      </rPr>
      <t> </t>
    </r>
  </si>
  <si>
    <t>Sokel</t>
  </si>
  <si>
    <t>Карнавалла</t>
  </si>
  <si>
    <t>Korollek</t>
  </si>
  <si>
    <t>London</t>
  </si>
  <si>
    <t>edinburgh</t>
  </si>
  <si>
    <t>mashamamasha</t>
  </si>
  <si>
    <t>оптимистка</t>
  </si>
  <si>
    <t>Indigo</t>
  </si>
  <si>
    <t>Крупная Рыба</t>
  </si>
  <si>
    <t>Marsi</t>
  </si>
  <si>
    <t>tata</t>
  </si>
  <si>
    <t>Юля-пуля</t>
  </si>
  <si>
    <t>tatiana_sv</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</si>
</sst>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04">
    <font>
      <sz val="10"/>
      <name val="Arial Cyr"/>
      <family val="0"/>
    </font>
    <font>
      <sz val="8"/>
      <color indexed="23"/>
      <name val="Inherit"/>
      <family val="0"/>
    </font>
    <font>
      <b/>
      <sz val="9"/>
      <color indexed="63"/>
      <name val="Inherit"/>
      <family val="0"/>
    </font>
    <font>
      <sz val="8"/>
      <color indexed="25"/>
      <name val="Inherit"/>
      <family val="0"/>
    </font>
    <font>
      <b/>
      <sz val="8"/>
      <color indexed="25"/>
      <name val="Inherit"/>
      <family val="0"/>
    </font>
    <font>
      <sz val="8"/>
      <color indexed="63"/>
      <name val="Inherit"/>
      <family val="0"/>
    </font>
    <font>
      <b/>
      <sz val="8"/>
      <color indexed="63"/>
      <name val="Inherit"/>
      <family val="0"/>
    </font>
    <font>
      <u val="single"/>
      <sz val="10"/>
      <color indexed="12"/>
      <name val="Arial Cyr"/>
      <family val="0"/>
    </font>
    <font>
      <sz val="9"/>
      <color indexed="8"/>
      <name val="Arial"/>
      <family val="2"/>
    </font>
    <font>
      <b/>
      <sz val="9"/>
      <color indexed="16"/>
      <name val="Arial"/>
      <family val="2"/>
    </font>
    <font>
      <sz val="8"/>
      <color indexed="8"/>
      <name val="Arial"/>
      <family val="2"/>
    </font>
    <font>
      <sz val="9"/>
      <color indexed="16"/>
      <name val="Arial"/>
      <family val="2"/>
    </font>
    <font>
      <sz val="9"/>
      <color indexed="17"/>
      <name val="Arial"/>
      <family val="2"/>
    </font>
    <font>
      <sz val="8"/>
      <color indexed="63"/>
      <name val="Arial"/>
      <family val="2"/>
    </font>
    <font>
      <u val="single"/>
      <sz val="9"/>
      <color indexed="56"/>
      <name val="Arial"/>
      <family val="2"/>
    </font>
    <font>
      <sz val="9"/>
      <color indexed="56"/>
      <name val="Arial"/>
      <family val="2"/>
    </font>
    <font>
      <b/>
      <sz val="8"/>
      <color indexed="63"/>
      <name val="Arial"/>
      <family val="2"/>
    </font>
    <font>
      <sz val="8"/>
      <color indexed="54"/>
      <name val="Arial"/>
      <family val="2"/>
    </font>
    <font>
      <b/>
      <sz val="14"/>
      <color indexed="59"/>
      <name val="Arial"/>
      <family val="2"/>
    </font>
    <font>
      <b/>
      <sz val="8"/>
      <name val="Arial"/>
      <family val="2"/>
    </font>
    <font>
      <sz val="8"/>
      <name val="Arial"/>
      <family val="2"/>
    </font>
    <font>
      <sz val="8"/>
      <color indexed="23"/>
      <name val="Arial"/>
      <family val="2"/>
    </font>
    <font>
      <b/>
      <sz val="8"/>
      <color indexed="60"/>
      <name val="Arial"/>
      <family val="2"/>
    </font>
    <font>
      <b/>
      <sz val="9"/>
      <color indexed="60"/>
      <name val="Arial"/>
      <family val="2"/>
    </font>
    <font>
      <b/>
      <sz val="9"/>
      <color indexed="54"/>
      <name val="Arial"/>
      <family val="2"/>
    </font>
    <font>
      <sz val="8"/>
      <name val="Arial Cyr"/>
      <family val="0"/>
    </font>
    <font>
      <b/>
      <sz val="8"/>
      <color indexed="9"/>
      <name val="Arial"/>
      <family val="2"/>
    </font>
    <font>
      <sz val="8"/>
      <color indexed="55"/>
      <name val="Arial"/>
      <family val="2"/>
    </font>
    <font>
      <strike/>
      <sz val="8"/>
      <color indexed="63"/>
      <name val="Arial"/>
      <family val="2"/>
    </font>
    <font>
      <b/>
      <sz val="8"/>
      <color indexed="25"/>
      <name val="Arial"/>
      <family val="2"/>
    </font>
    <font>
      <sz val="12"/>
      <color indexed="8"/>
      <name val="Arial"/>
      <family val="2"/>
    </font>
    <font>
      <b/>
      <sz val="12"/>
      <color indexed="8"/>
      <name val="Arial"/>
      <family val="2"/>
    </font>
    <font>
      <sz val="12"/>
      <color indexed="18"/>
      <name val="Arial"/>
      <family val="2"/>
    </font>
    <font>
      <sz val="9"/>
      <color indexed="20"/>
      <name val="Arial"/>
      <family val="2"/>
    </font>
    <font>
      <sz val="8"/>
      <color indexed="63"/>
      <name val="Verdana"/>
      <family val="2"/>
    </font>
    <font>
      <sz val="8"/>
      <color indexed="23"/>
      <name val="Verdana"/>
      <family val="2"/>
    </font>
    <font>
      <b/>
      <sz val="12"/>
      <color indexed="17"/>
      <name val="Arial"/>
      <family val="2"/>
    </font>
    <font>
      <sz val="10"/>
      <color indexed="8"/>
      <name val="Arial"/>
      <family val="2"/>
    </font>
    <font>
      <b/>
      <sz val="10"/>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Cyr"/>
      <family val="0"/>
    </font>
    <font>
      <sz val="9"/>
      <color indexed="43"/>
      <name val="Arial"/>
      <family val="2"/>
    </font>
    <font>
      <b/>
      <sz val="9"/>
      <color indexed="57"/>
      <name val="Arial"/>
      <family val="2"/>
    </font>
    <font>
      <sz val="9"/>
      <color indexed="57"/>
      <name val="Arial"/>
      <family val="2"/>
    </font>
    <font>
      <strike/>
      <sz val="9"/>
      <color indexed="57"/>
      <name val="Arial"/>
      <family val="2"/>
    </font>
    <font>
      <b/>
      <sz val="9"/>
      <color indexed="52"/>
      <name val="Arial"/>
      <family val="2"/>
    </font>
    <font>
      <u val="single"/>
      <sz val="10"/>
      <color indexed="63"/>
      <name val="Arial"/>
      <family val="2"/>
    </font>
    <font>
      <b/>
      <sz val="10"/>
      <color indexed="8"/>
      <name val="Arial"/>
      <family val="2"/>
    </font>
    <font>
      <sz val="11"/>
      <color indexed="63"/>
      <name val="Verdana"/>
      <family val="2"/>
    </font>
    <font>
      <sz val="9"/>
      <color indexed="8"/>
      <name val="Verdana"/>
      <family val="2"/>
    </font>
    <font>
      <b/>
      <sz val="11"/>
      <color indexed="63"/>
      <name val="Verdana"/>
      <family val="2"/>
    </font>
    <font>
      <u val="single"/>
      <sz val="9"/>
      <color indexed="8"/>
      <name val="Verdana"/>
      <family val="2"/>
    </font>
    <font>
      <b/>
      <sz val="14"/>
      <color indexed="63"/>
      <name val="Arial"/>
      <family val="2"/>
    </font>
    <font>
      <b/>
      <sz val="8"/>
      <color indexed="63"/>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E5E6CA"/>
      <name val="Arial"/>
      <family val="2"/>
    </font>
    <font>
      <b/>
      <sz val="9"/>
      <color rgb="FF6F6F5F"/>
      <name val="Arial"/>
      <family val="2"/>
    </font>
    <font>
      <sz val="9"/>
      <color rgb="FF6F6F5F"/>
      <name val="Arial"/>
      <family val="2"/>
    </font>
    <font>
      <strike/>
      <sz val="9"/>
      <color rgb="FF6F6F5F"/>
      <name val="Arial"/>
      <family val="2"/>
    </font>
    <font>
      <b/>
      <sz val="9"/>
      <color rgb="FFE7AC59"/>
      <name val="Arial"/>
      <family val="2"/>
    </font>
    <font>
      <u val="single"/>
      <sz val="10"/>
      <color rgb="FF333333"/>
      <name val="Arial"/>
      <family val="2"/>
    </font>
    <font>
      <sz val="10"/>
      <color rgb="FF000000"/>
      <name val="Arial"/>
      <family val="2"/>
    </font>
    <font>
      <b/>
      <sz val="10"/>
      <color rgb="FF000000"/>
      <name val="Arial"/>
      <family val="2"/>
    </font>
    <font>
      <sz val="11"/>
      <color rgb="FF2A2A2F"/>
      <name val="Verdana"/>
      <family val="2"/>
    </font>
    <font>
      <sz val="9"/>
      <color rgb="FF000000"/>
      <name val="Verdana"/>
      <family val="2"/>
    </font>
    <font>
      <b/>
      <sz val="11"/>
      <color rgb="FF2A2A2F"/>
      <name val="Verdana"/>
      <family val="2"/>
    </font>
    <font>
      <b/>
      <sz val="14"/>
      <color rgb="FF2A2A2F"/>
      <name val="Arial"/>
      <family val="2"/>
    </font>
    <font>
      <sz val="8"/>
      <color rgb="FF707070"/>
      <name val="Verdana"/>
      <family val="2"/>
    </font>
    <font>
      <b/>
      <sz val="8"/>
      <color rgb="FF2A2A2F"/>
      <name val="Verdana"/>
      <family val="2"/>
    </font>
    <font>
      <u val="single"/>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color indexed="9"/>
      </bottom>
    </border>
    <border>
      <left>
        <color indexed="63"/>
      </left>
      <right style="medium">
        <color indexed="9"/>
      </right>
      <top>
        <color indexed="63"/>
      </top>
      <bottom>
        <color indexed="63"/>
      </bottom>
    </border>
    <border>
      <left>
        <color indexed="63"/>
      </left>
      <right>
        <color indexed="63"/>
      </right>
      <top>
        <color indexed="63"/>
      </top>
      <bottom style="medium">
        <color indexed="22"/>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thick">
        <color rgb="FFD2D2D2"/>
      </bottom>
    </border>
    <border>
      <left>
        <color indexed="63"/>
      </left>
      <right>
        <color indexed="63"/>
      </right>
      <top>
        <color indexed="63"/>
      </top>
      <bottom style="medium">
        <color rgb="FFD2D2D2"/>
      </bottom>
    </border>
    <border>
      <left>
        <color indexed="63"/>
      </left>
      <right style="medium">
        <color indexed="9"/>
      </right>
      <top style="medium">
        <color indexed="9"/>
      </top>
      <bottom>
        <color indexed="63"/>
      </bottom>
    </border>
    <border>
      <left>
        <color indexed="63"/>
      </left>
      <right style="medium">
        <color indexed="9"/>
      </right>
      <top>
        <color indexed="63"/>
      </top>
      <bottom style="medium">
        <color indexed="9"/>
      </bottom>
    </border>
    <border>
      <left>
        <color indexed="63"/>
      </left>
      <right>
        <color indexed="63"/>
      </right>
      <top style="medium">
        <color indexed="9"/>
      </top>
      <bottom>
        <color indexed="63"/>
      </bottom>
    </border>
    <border>
      <left>
        <color indexed="63"/>
      </left>
      <right>
        <color indexed="63"/>
      </right>
      <top style="thick">
        <color rgb="FFD2D2D2"/>
      </top>
      <bottom>
        <color indexed="63"/>
      </bottom>
    </border>
    <border>
      <left>
        <color indexed="63"/>
      </left>
      <right>
        <color indexed="63"/>
      </right>
      <top style="medium">
        <color rgb="FFD2D2D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32" borderId="0" applyNumberFormat="0" applyBorder="0" applyAlignment="0" applyProtection="0"/>
  </cellStyleXfs>
  <cellXfs count="116">
    <xf numFmtId="0" fontId="0" fillId="0" borderId="0" xfId="0" applyAlignment="1">
      <alignment/>
    </xf>
    <xf numFmtId="0" fontId="0" fillId="33" borderId="0" xfId="0" applyFill="1" applyAlignment="1">
      <alignment horizontal="center" vertical="top" wrapText="1"/>
    </xf>
    <xf numFmtId="0" fontId="2" fillId="33" borderId="0" xfId="0" applyFont="1" applyFill="1" applyAlignment="1">
      <alignment horizontal="center" vertical="top" wrapText="1"/>
    </xf>
    <xf numFmtId="0" fontId="0" fillId="33" borderId="10" xfId="0" applyFill="1" applyBorder="1" applyAlignment="1">
      <alignment horizontal="center" vertical="top" wrapText="1"/>
    </xf>
    <xf numFmtId="0" fontId="5" fillId="33" borderId="0" xfId="0" applyFont="1" applyFill="1" applyAlignment="1">
      <alignment horizontal="center" vertical="top" wrapText="1"/>
    </xf>
    <xf numFmtId="0" fontId="0" fillId="0" borderId="0" xfId="0" applyAlignment="1">
      <alignment wrapText="1"/>
    </xf>
    <xf numFmtId="0" fontId="0" fillId="0" borderId="0" xfId="0" applyAlignment="1">
      <alignment horizontal="left" wrapText="1" indent="9"/>
    </xf>
    <xf numFmtId="0" fontId="7" fillId="0" borderId="0" xfId="42" applyAlignment="1" applyProtection="1">
      <alignment horizontal="left" wrapText="1" indent="9"/>
      <protection/>
    </xf>
    <xf numFmtId="0" fontId="9" fillId="0" borderId="0" xfId="0" applyFont="1" applyAlignment="1">
      <alignment horizontal="right" wrapText="1"/>
    </xf>
    <xf numFmtId="0" fontId="10" fillId="0" borderId="0" xfId="0" applyFont="1" applyAlignment="1">
      <alignment horizontal="right" wrapText="1"/>
    </xf>
    <xf numFmtId="0" fontId="12" fillId="0" borderId="0" xfId="0" applyFont="1" applyAlignment="1">
      <alignment horizontal="left" wrapText="1" indent="9"/>
    </xf>
    <xf numFmtId="0" fontId="8" fillId="0" borderId="0" xfId="0" applyFont="1" applyAlignment="1">
      <alignment horizontal="left" wrapText="1" indent="9"/>
    </xf>
    <xf numFmtId="0" fontId="8" fillId="0" borderId="0" xfId="0" applyFont="1" applyAlignment="1">
      <alignment horizontal="center" wrapText="1"/>
    </xf>
    <xf numFmtId="0" fontId="14" fillId="0" borderId="0" xfId="0" applyFont="1" applyAlignment="1">
      <alignment horizontal="left" wrapText="1" indent="9"/>
    </xf>
    <xf numFmtId="0" fontId="15" fillId="0" borderId="0" xfId="0" applyFont="1" applyAlignment="1">
      <alignment wrapText="1"/>
    </xf>
    <xf numFmtId="0" fontId="11" fillId="0" borderId="0" xfId="0" applyFont="1" applyAlignment="1">
      <alignment horizontal="left" wrapText="1" indent="9"/>
    </xf>
    <xf numFmtId="0" fontId="16" fillId="0" borderId="0" xfId="0" applyFont="1" applyAlignment="1">
      <alignment wrapText="1"/>
    </xf>
    <xf numFmtId="0" fontId="16" fillId="0" borderId="0" xfId="0" applyFont="1" applyAlignment="1">
      <alignment horizontal="center" wrapText="1"/>
    </xf>
    <xf numFmtId="0" fontId="18" fillId="0" borderId="0" xfId="0" applyFont="1" applyAlignment="1">
      <alignment horizontal="left" wrapText="1"/>
    </xf>
    <xf numFmtId="0" fontId="17" fillId="33" borderId="0" xfId="0" applyFont="1" applyFill="1" applyAlignment="1">
      <alignment horizontal="left" wrapText="1"/>
    </xf>
    <xf numFmtId="0" fontId="19" fillId="0" borderId="11" xfId="0" applyFont="1" applyBorder="1" applyAlignment="1">
      <alignment wrapText="1"/>
    </xf>
    <xf numFmtId="0" fontId="19" fillId="0" borderId="0" xfId="0" applyFont="1" applyAlignment="1">
      <alignment wrapText="1"/>
    </xf>
    <xf numFmtId="0" fontId="0" fillId="0" borderId="0" xfId="0" applyAlignment="1">
      <alignment vertical="top" wrapText="1"/>
    </xf>
    <xf numFmtId="0" fontId="7" fillId="0" borderId="0" xfId="42" applyAlignment="1" applyProtection="1">
      <alignment vertical="top" wrapText="1"/>
      <protection/>
    </xf>
    <xf numFmtId="0" fontId="7" fillId="0" borderId="10" xfId="42" applyBorder="1" applyAlignment="1" applyProtection="1">
      <alignment vertical="top" wrapText="1"/>
      <protection/>
    </xf>
    <xf numFmtId="0" fontId="24"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right" wrapText="1" indent="1"/>
    </xf>
    <xf numFmtId="0" fontId="21" fillId="0" borderId="0" xfId="0" applyFont="1" applyAlignment="1">
      <alignment/>
    </xf>
    <xf numFmtId="0" fontId="21" fillId="0" borderId="12" xfId="0" applyFont="1" applyBorder="1" applyAlignment="1">
      <alignment horizontal="left" wrapText="1" indent="1"/>
    </xf>
    <xf numFmtId="0" fontId="21" fillId="0" borderId="0" xfId="0" applyFont="1" applyAlignment="1">
      <alignment horizontal="left" wrapText="1" indent="2"/>
    </xf>
    <xf numFmtId="0" fontId="17" fillId="0" borderId="0" xfId="0" applyFont="1" applyAlignment="1">
      <alignment horizontal="left" wrapText="1" indent="2"/>
    </xf>
    <xf numFmtId="0" fontId="7" fillId="0" borderId="0" xfId="42" applyAlignment="1" applyProtection="1">
      <alignment horizontal="left" wrapText="1" indent="2"/>
      <protection/>
    </xf>
    <xf numFmtId="0" fontId="27" fillId="0" borderId="0" xfId="0" applyFont="1" applyAlignment="1">
      <alignment horizontal="left" wrapText="1" indent="2"/>
    </xf>
    <xf numFmtId="0" fontId="27" fillId="0" borderId="0" xfId="0" applyFont="1" applyAlignment="1">
      <alignment horizontal="right" wrapText="1"/>
    </xf>
    <xf numFmtId="0" fontId="13" fillId="0" borderId="0" xfId="0" applyFont="1" applyAlignment="1">
      <alignment horizontal="left" wrapText="1" indent="4"/>
    </xf>
    <xf numFmtId="0" fontId="13" fillId="0" borderId="0" xfId="0" applyFont="1" applyAlignment="1">
      <alignment horizontal="right" wrapText="1" indent="4"/>
    </xf>
    <xf numFmtId="0" fontId="7" fillId="0" borderId="0" xfId="42" applyAlignment="1" applyProtection="1">
      <alignment horizontal="right" wrapText="1" indent="2"/>
      <protection/>
    </xf>
    <xf numFmtId="0" fontId="26" fillId="0" borderId="0" xfId="0" applyFont="1" applyAlignment="1">
      <alignment wrapText="1"/>
    </xf>
    <xf numFmtId="0" fontId="33" fillId="0" borderId="0" xfId="0" applyFont="1" applyAlignment="1">
      <alignment horizontal="left" vertical="top" wrapText="1"/>
    </xf>
    <xf numFmtId="0" fontId="7" fillId="0" borderId="0" xfId="42" applyAlignment="1" applyProtection="1">
      <alignment horizontal="left" vertical="top" wrapText="1"/>
      <protection/>
    </xf>
    <xf numFmtId="0" fontId="34" fillId="0" borderId="0" xfId="0" applyFont="1" applyAlignment="1">
      <alignment horizontal="left" vertical="top" wrapText="1"/>
    </xf>
    <xf numFmtId="0" fontId="36" fillId="0" borderId="0" xfId="0" applyFont="1" applyAlignment="1">
      <alignment horizontal="right" vertical="top" wrapText="1"/>
    </xf>
    <xf numFmtId="0" fontId="34" fillId="0" borderId="0" xfId="0" applyFont="1" applyAlignment="1">
      <alignment horizontal="right" vertical="top" wrapText="1"/>
    </xf>
    <xf numFmtId="0" fontId="30" fillId="0" borderId="0" xfId="0" applyFont="1" applyAlignment="1">
      <alignment horizontal="right" vertical="top" wrapText="1"/>
    </xf>
    <xf numFmtId="0" fontId="1" fillId="33" borderId="13" xfId="0" applyFont="1" applyFill="1" applyBorder="1" applyAlignment="1">
      <alignment horizontal="right" vertical="top" wrapText="1" indent="1"/>
    </xf>
    <xf numFmtId="0" fontId="6" fillId="33" borderId="13" xfId="0" applyFont="1" applyFill="1" applyBorder="1" applyAlignment="1">
      <alignment horizontal="right" vertical="top" wrapText="1" indent="2"/>
    </xf>
    <xf numFmtId="0" fontId="6" fillId="33" borderId="14" xfId="0" applyFont="1" applyFill="1" applyBorder="1" applyAlignment="1">
      <alignment horizontal="right" vertical="top" wrapText="1" indent="2"/>
    </xf>
    <xf numFmtId="0" fontId="0" fillId="0" borderId="0" xfId="0" applyAlignment="1">
      <alignment horizontal="right"/>
    </xf>
    <xf numFmtId="0" fontId="3" fillId="33" borderId="0" xfId="0" applyFont="1" applyFill="1" applyAlignment="1">
      <alignment horizontal="right" vertical="top" wrapText="1"/>
    </xf>
    <xf numFmtId="0" fontId="7" fillId="33" borderId="0" xfId="42" applyFill="1" applyAlignment="1" applyProtection="1">
      <alignment horizontal="right" vertical="top" wrapText="1"/>
      <protection/>
    </xf>
    <xf numFmtId="0" fontId="0" fillId="0" borderId="0" xfId="0" applyAlignment="1">
      <alignment horizontal="center"/>
    </xf>
    <xf numFmtId="0" fontId="7" fillId="33" borderId="13" xfId="42" applyFill="1" applyBorder="1" applyAlignment="1" applyProtection="1">
      <alignment horizontal="right" vertical="top" wrapText="1"/>
      <protection/>
    </xf>
    <xf numFmtId="0" fontId="0" fillId="0" borderId="0" xfId="0" applyAlignment="1">
      <alignment/>
    </xf>
    <xf numFmtId="0" fontId="89" fillId="0" borderId="0" xfId="0" applyFont="1" applyAlignment="1">
      <alignment horizontal="right" wrapText="1"/>
    </xf>
    <xf numFmtId="0" fontId="90" fillId="0" borderId="0" xfId="0" applyFont="1" applyAlignment="1">
      <alignment horizontal="right" wrapText="1"/>
    </xf>
    <xf numFmtId="0" fontId="91" fillId="0" borderId="0" xfId="0" applyFont="1" applyAlignment="1">
      <alignment horizontal="right" wrapText="1"/>
    </xf>
    <xf numFmtId="0" fontId="92" fillId="0" borderId="0" xfId="0" applyFont="1" applyAlignment="1">
      <alignment horizontal="right" wrapText="1"/>
    </xf>
    <xf numFmtId="0" fontId="93" fillId="0" borderId="0" xfId="0" applyFont="1" applyAlignment="1">
      <alignment horizontal="right" wrapText="1"/>
    </xf>
    <xf numFmtId="0" fontId="38" fillId="0" borderId="15" xfId="0" applyFont="1" applyBorder="1" applyAlignment="1">
      <alignment horizontal="left" vertical="center" wrapText="1" indent="1"/>
    </xf>
    <xf numFmtId="0" fontId="39" fillId="0" borderId="15" xfId="0" applyFont="1" applyBorder="1" applyAlignment="1">
      <alignment horizontal="right" vertical="center" wrapText="1"/>
    </xf>
    <xf numFmtId="0" fontId="94" fillId="0" borderId="0" xfId="0" applyFont="1" applyAlignment="1">
      <alignment horizontal="right" vertical="center" wrapText="1"/>
    </xf>
    <xf numFmtId="0" fontId="0" fillId="0" borderId="0" xfId="0" applyAlignment="1">
      <alignment horizontal="right" vertical="center" wrapText="1"/>
    </xf>
    <xf numFmtId="0" fontId="0" fillId="0" borderId="0" xfId="0" applyAlignment="1">
      <alignment horizontal="right" vertical="top" wrapText="1"/>
    </xf>
    <xf numFmtId="0" fontId="7" fillId="0" borderId="0" xfId="42" applyAlignment="1" applyProtection="1">
      <alignment horizontal="right" vertical="center" wrapText="1"/>
      <protection/>
    </xf>
    <xf numFmtId="0" fontId="38" fillId="0" borderId="0" xfId="0" applyFont="1" applyAlignment="1">
      <alignment horizontal="right" vertical="center" wrapText="1"/>
    </xf>
    <xf numFmtId="0" fontId="38" fillId="0" borderId="16" xfId="0" applyFont="1" applyBorder="1" applyAlignment="1">
      <alignment horizontal="right" vertical="center" wrapText="1"/>
    </xf>
    <xf numFmtId="0" fontId="38" fillId="0" borderId="15" xfId="0" applyFont="1" applyBorder="1" applyAlignment="1">
      <alignment horizontal="center" vertical="center" wrapText="1"/>
    </xf>
    <xf numFmtId="0" fontId="95" fillId="34" borderId="0" xfId="0" applyFont="1" applyFill="1" applyAlignment="1">
      <alignment horizontal="center" vertical="center" wrapText="1"/>
    </xf>
    <xf numFmtId="0" fontId="0" fillId="34" borderId="0" xfId="0" applyFill="1" applyAlignment="1">
      <alignment vertical="top" wrapText="1"/>
    </xf>
    <xf numFmtId="0" fontId="95" fillId="34" borderId="0" xfId="0" applyFont="1" applyFill="1" applyAlignment="1">
      <alignment vertical="top" wrapText="1"/>
    </xf>
    <xf numFmtId="0" fontId="95" fillId="34" borderId="16" xfId="0" applyFont="1" applyFill="1" applyBorder="1" applyAlignment="1">
      <alignment vertical="center" wrapText="1"/>
    </xf>
    <xf numFmtId="0" fontId="94" fillId="34" borderId="0" xfId="0" applyFont="1" applyFill="1" applyAlignment="1">
      <alignment horizontal="right" vertical="center" wrapText="1"/>
    </xf>
    <xf numFmtId="0" fontId="0" fillId="34" borderId="0" xfId="0" applyFill="1" applyAlignment="1">
      <alignment horizontal="right" vertical="center" wrapText="1"/>
    </xf>
    <xf numFmtId="0" fontId="0" fillId="34" borderId="0" xfId="0" applyFill="1" applyAlignment="1">
      <alignment horizontal="right" vertical="top" wrapText="1"/>
    </xf>
    <xf numFmtId="0" fontId="7" fillId="34" borderId="0" xfId="42" applyFill="1" applyAlignment="1" applyProtection="1">
      <alignment horizontal="right" vertical="center" wrapText="1"/>
      <protection/>
    </xf>
    <xf numFmtId="0" fontId="96" fillId="34" borderId="0" xfId="0" applyFont="1" applyFill="1" applyAlignment="1">
      <alignment horizontal="right" vertical="center" wrapText="1"/>
    </xf>
    <xf numFmtId="0" fontId="96" fillId="34" borderId="16" xfId="0" applyFont="1" applyFill="1" applyBorder="1" applyAlignment="1">
      <alignment horizontal="right" vertical="center" wrapText="1"/>
    </xf>
    <xf numFmtId="0" fontId="95" fillId="34" borderId="16" xfId="0" applyFont="1" applyFill="1" applyBorder="1" applyAlignment="1">
      <alignment horizontal="center" vertical="top" wrapText="1"/>
    </xf>
    <xf numFmtId="0" fontId="97" fillId="34" borderId="0" xfId="0" applyFont="1" applyFill="1" applyAlignment="1">
      <alignment horizontal="right" vertical="center" wrapText="1"/>
    </xf>
    <xf numFmtId="0" fontId="98" fillId="34" borderId="0" xfId="0" applyFont="1" applyFill="1" applyAlignment="1">
      <alignment vertical="center" wrapText="1"/>
    </xf>
    <xf numFmtId="0" fontId="99" fillId="34" borderId="0" xfId="0" applyFont="1" applyFill="1" applyAlignment="1">
      <alignment vertical="center" wrapText="1"/>
    </xf>
    <xf numFmtId="0" fontId="98" fillId="34" borderId="0" xfId="0" applyFont="1" applyFill="1" applyAlignment="1">
      <alignment horizontal="right" vertical="top" wrapText="1"/>
    </xf>
    <xf numFmtId="0" fontId="100" fillId="34" borderId="0" xfId="0" applyFont="1" applyFill="1" applyAlignment="1">
      <alignment horizontal="right" vertical="center" wrapText="1"/>
    </xf>
    <xf numFmtId="0" fontId="101" fillId="34" borderId="0" xfId="0" applyFont="1" applyFill="1" applyAlignment="1">
      <alignment horizontal="right" vertical="center" wrapText="1"/>
    </xf>
    <xf numFmtId="0" fontId="102" fillId="34" borderId="0" xfId="0" applyFont="1" applyFill="1" applyAlignment="1">
      <alignment horizontal="right" vertical="center" wrapText="1"/>
    </xf>
    <xf numFmtId="2" fontId="0" fillId="0" borderId="0" xfId="0" applyNumberFormat="1" applyAlignment="1">
      <alignment/>
    </xf>
    <xf numFmtId="2" fontId="0" fillId="0" borderId="0" xfId="0" applyNumberFormat="1" applyAlignment="1">
      <alignment horizontal="right"/>
    </xf>
    <xf numFmtId="1" fontId="0" fillId="0" borderId="0" xfId="0" applyNumberFormat="1" applyAlignment="1">
      <alignment/>
    </xf>
    <xf numFmtId="1" fontId="0" fillId="0" borderId="0" xfId="0" applyNumberFormat="1" applyAlignment="1">
      <alignment horizontal="right"/>
    </xf>
    <xf numFmtId="0" fontId="2" fillId="33" borderId="17" xfId="0" applyFont="1" applyFill="1" applyBorder="1" applyAlignment="1">
      <alignment horizontal="right" vertical="top" wrapText="1"/>
    </xf>
    <xf numFmtId="0" fontId="2" fillId="33" borderId="11" xfId="0" applyFont="1" applyFill="1" applyBorder="1" applyAlignment="1">
      <alignment horizontal="right" vertical="top" wrapText="1"/>
    </xf>
    <xf numFmtId="0" fontId="2" fillId="33" borderId="18" xfId="0" applyFont="1" applyFill="1" applyBorder="1" applyAlignment="1">
      <alignment horizontal="right" vertical="top" wrapText="1"/>
    </xf>
    <xf numFmtId="0" fontId="21" fillId="0" borderId="19"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2" fillId="0" borderId="19" xfId="0" applyFont="1" applyBorder="1" applyAlignment="1">
      <alignment vertical="top" wrapText="1"/>
    </xf>
    <xf numFmtId="0" fontId="22" fillId="0" borderId="0" xfId="0" applyFont="1" applyAlignment="1">
      <alignment vertical="top" wrapText="1"/>
    </xf>
    <xf numFmtId="0" fontId="22" fillId="0" borderId="10" xfId="0" applyFont="1" applyBorder="1" applyAlignment="1">
      <alignment vertical="top" wrapText="1"/>
    </xf>
    <xf numFmtId="0" fontId="20" fillId="0" borderId="19" xfId="0" applyFont="1" applyBorder="1" applyAlignment="1">
      <alignment vertical="top" wrapText="1"/>
    </xf>
    <xf numFmtId="0" fontId="20" fillId="0" borderId="0" xfId="0" applyFont="1" applyAlignment="1">
      <alignment vertical="top" wrapText="1"/>
    </xf>
    <xf numFmtId="0" fontId="20" fillId="0" borderId="10" xfId="0" applyFont="1" applyBorder="1" applyAlignment="1">
      <alignment vertical="top" wrapText="1"/>
    </xf>
    <xf numFmtId="0" fontId="23" fillId="0" borderId="19" xfId="0" applyFont="1" applyBorder="1" applyAlignment="1">
      <alignment vertical="top" wrapText="1"/>
    </xf>
    <xf numFmtId="0" fontId="23" fillId="0" borderId="0" xfId="0" applyFont="1" applyAlignment="1">
      <alignment vertical="top" wrapText="1"/>
    </xf>
    <xf numFmtId="0" fontId="23" fillId="0" borderId="10" xfId="0" applyFont="1" applyBorder="1" applyAlignment="1">
      <alignment vertical="top" wrapText="1"/>
    </xf>
    <xf numFmtId="0" fontId="31" fillId="0" borderId="0" xfId="0" applyFont="1" applyAlignment="1">
      <alignment horizontal="left" vertical="top" wrapText="1"/>
    </xf>
    <xf numFmtId="0" fontId="32" fillId="0" borderId="0" xfId="0" applyFont="1" applyAlignment="1">
      <alignment horizontal="center" vertical="center" wrapText="1"/>
    </xf>
    <xf numFmtId="0" fontId="39" fillId="0" borderId="20" xfId="0" applyFont="1" applyBorder="1" applyAlignment="1">
      <alignment horizontal="center" vertical="center" wrapText="1"/>
    </xf>
    <xf numFmtId="0" fontId="39" fillId="0" borderId="0" xfId="0" applyFont="1" applyAlignment="1">
      <alignment horizontal="center" vertical="center" wrapText="1"/>
    </xf>
    <xf numFmtId="0" fontId="39" fillId="0" borderId="16" xfId="0" applyFont="1" applyBorder="1" applyAlignment="1">
      <alignment horizontal="center" vertical="center" wrapText="1"/>
    </xf>
    <xf numFmtId="0" fontId="39" fillId="0" borderId="20" xfId="0" applyFont="1" applyBorder="1" applyAlignment="1">
      <alignment vertical="top" wrapText="1"/>
    </xf>
    <xf numFmtId="0" fontId="39" fillId="0" borderId="0" xfId="0" applyFont="1" applyAlignment="1">
      <alignment vertical="top" wrapText="1"/>
    </xf>
    <xf numFmtId="0" fontId="39" fillId="0" borderId="16" xfId="0" applyFont="1" applyBorder="1" applyAlignment="1">
      <alignment vertical="top" wrapText="1"/>
    </xf>
    <xf numFmtId="0" fontId="39" fillId="0" borderId="21" xfId="0" applyFont="1" applyBorder="1" applyAlignment="1">
      <alignment horizontal="center" vertical="center" wrapText="1"/>
    </xf>
    <xf numFmtId="0" fontId="39" fillId="0" borderId="21" xfId="0" applyFont="1" applyBorder="1" applyAlignment="1">
      <alignment vertical="top" wrapText="1"/>
    </xf>
    <xf numFmtId="0" fontId="103" fillId="34" borderId="0" xfId="0" applyFont="1" applyFill="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6pm.com/mia-wilona-black" TargetMode="External" /><Relationship Id="rId3" Type="http://schemas.openxmlformats.org/officeDocument/2006/relationships/hyperlink" Target="http://www.6pm.com/mia-wilona-black" TargetMode="External" /><Relationship Id="rId4" Type="http://schemas.openxmlformats.org/officeDocument/2006/relationships/image" Target="../media/image11.emf" /><Relationship Id="rId5" Type="http://schemas.openxmlformats.org/officeDocument/2006/relationships/image" Target="../media/image2.jpeg" /><Relationship Id="rId6" Type="http://schemas.openxmlformats.org/officeDocument/2006/relationships/hyperlink" Target="http://www.6pm.com/sam-libby-osslow-chocolate-fabric" TargetMode="External" /><Relationship Id="rId7" Type="http://schemas.openxmlformats.org/officeDocument/2006/relationships/hyperlink" Target="http://www.6pm.com/sam-libby-osslow-chocolate-fabric" TargetMode="External" /><Relationship Id="rId8" Type="http://schemas.openxmlformats.org/officeDocument/2006/relationships/image" Target="../media/image6.emf" /><Relationship Id="rId9" Type="http://schemas.openxmlformats.org/officeDocument/2006/relationships/image" Target="../media/image3.jpeg" /><Relationship Id="rId10" Type="http://schemas.openxmlformats.org/officeDocument/2006/relationships/hyperlink" Target="http://www.6pm.com/burton-all-day-long-beanie-smurf" TargetMode="External" /><Relationship Id="rId11" Type="http://schemas.openxmlformats.org/officeDocument/2006/relationships/hyperlink" Target="http://www.6pm.com/burton-all-day-long-beanie-smurf" TargetMode="External" /><Relationship Id="rId12" Type="http://schemas.openxmlformats.org/officeDocument/2006/relationships/image" Target="../media/image7.emf" /><Relationship Id="rId13" Type="http://schemas.openxmlformats.org/officeDocument/2006/relationships/image" Target="../media/image4.jpeg" /><Relationship Id="rId14" Type="http://schemas.openxmlformats.org/officeDocument/2006/relationships/hyperlink" Target="http://www.6pm.com/burton-logo-fill-full-zip-hoodie-true-black~1" TargetMode="External" /><Relationship Id="rId15" Type="http://schemas.openxmlformats.org/officeDocument/2006/relationships/hyperlink" Target="http://www.6pm.com/burton-logo-fill-full-zip-hoodie-true-black~1" TargetMode="External" /><Relationship Id="rId16" Type="http://schemas.openxmlformats.org/officeDocument/2006/relationships/image" Target="../media/image8.emf" /><Relationship Id="rId17"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5.jpeg" /><Relationship Id="rId3" Type="http://schemas.openxmlformats.org/officeDocument/2006/relationships/hyperlink" Target="http://www.amazon.com/gp/product/B003AZYT8Q/ref=ox_sc_act_image_3?ie=UTF8&amp;smid=ATGJ1UGXHF2B3" TargetMode="External" /><Relationship Id="rId4" Type="http://schemas.openxmlformats.org/officeDocument/2006/relationships/hyperlink" Target="http://www.amazon.com/gp/product/B003AZYT8Q/ref=ox_sc_act_image_3?ie=UTF8&amp;smid=ATGJ1UGXHF2B3" TargetMode="External" /><Relationship Id="rId5" Type="http://schemas.openxmlformats.org/officeDocument/2006/relationships/image" Target="../media/image23.emf" /><Relationship Id="rId6" Type="http://schemas.openxmlformats.org/officeDocument/2006/relationships/image" Target="../media/image10.jpeg" /><Relationship Id="rId7" Type="http://schemas.openxmlformats.org/officeDocument/2006/relationships/hyperlink" Target="http://www.amazon.com/gp/product/B007W9935U/ref=ox_sc_act_image_4?ie=UTF8&amp;smid=A2G22EIWKV84I5" TargetMode="External" /><Relationship Id="rId8" Type="http://schemas.openxmlformats.org/officeDocument/2006/relationships/hyperlink" Target="http://www.amazon.com/gp/product/B007W9935U/ref=ox_sc_act_image_4?ie=UTF8&amp;smid=A2G22EIWKV84I5" TargetMode="External" /><Relationship Id="rId9" Type="http://schemas.openxmlformats.org/officeDocument/2006/relationships/image" Target="../media/image24.emf" /><Relationship Id="rId10" Type="http://schemas.openxmlformats.org/officeDocument/2006/relationships/image" Target="../media/image12.jpeg" /><Relationship Id="rId11" Type="http://schemas.openxmlformats.org/officeDocument/2006/relationships/hyperlink" Target="http://www.amazon.com/gp/product/B007K3CARQ/ref=ox_sc_act_image_5?ie=UTF8&amp;smid=A1MF4FGLXRJD73" TargetMode="External" /><Relationship Id="rId12" Type="http://schemas.openxmlformats.org/officeDocument/2006/relationships/hyperlink" Target="http://www.amazon.com/gp/product/B007K3CARQ/ref=ox_sc_act_image_5?ie=UTF8&amp;smid=A1MF4FGLXRJD73" TargetMode="External" /><Relationship Id="rId13" Type="http://schemas.openxmlformats.org/officeDocument/2006/relationships/image" Target="../media/image25.emf" /><Relationship Id="rId14" Type="http://schemas.openxmlformats.org/officeDocument/2006/relationships/image" Target="../media/image13.jpeg" /><Relationship Id="rId15" Type="http://schemas.openxmlformats.org/officeDocument/2006/relationships/hyperlink" Target="http://www.amazon.com/gp/product/B00405XN6Y/ref=ox_sc_act_image_6?ie=UTF8&amp;smid=ATVPDKIKX0DER" TargetMode="External" /><Relationship Id="rId16" Type="http://schemas.openxmlformats.org/officeDocument/2006/relationships/hyperlink" Target="http://www.amazon.com/gp/product/B00405XN6Y/ref=ox_sc_act_image_6?ie=UTF8&amp;smid=ATVPDKIKX0DER" TargetMode="External" /><Relationship Id="rId17" Type="http://schemas.openxmlformats.org/officeDocument/2006/relationships/image" Target="../media/image26.emf" /><Relationship Id="rId18" Type="http://schemas.openxmlformats.org/officeDocument/2006/relationships/image" Target="../media/image14.jpeg" /><Relationship Id="rId19" Type="http://schemas.openxmlformats.org/officeDocument/2006/relationships/hyperlink" Target="http://www.amazon.com/gp/product/B004XU6MFU/ref=ox_sc_act_image_7?ie=UTF8&amp;smid=AOA04FFVR1BV3" TargetMode="External" /><Relationship Id="rId20" Type="http://schemas.openxmlformats.org/officeDocument/2006/relationships/hyperlink" Target="http://www.amazon.com/gp/product/B004XU6MFU/ref=ox_sc_act_image_7?ie=UTF8&amp;smid=AOA04FFVR1BV3" TargetMode="External" /><Relationship Id="rId21" Type="http://schemas.openxmlformats.org/officeDocument/2006/relationships/image" Target="../media/image27.emf" /><Relationship Id="rId22" Type="http://schemas.openxmlformats.org/officeDocument/2006/relationships/image" Target="../media/image15.jpeg" /><Relationship Id="rId23" Type="http://schemas.openxmlformats.org/officeDocument/2006/relationships/hyperlink" Target="http://www.amazon.com/gp/product/B003B2Q436/ref=ox_sc_act_image_8?ie=UTF8&amp;smid=ATGJ1UGXHF2B3" TargetMode="External" /><Relationship Id="rId24" Type="http://schemas.openxmlformats.org/officeDocument/2006/relationships/hyperlink" Target="http://www.amazon.com/gp/product/B003B2Q436/ref=ox_sc_act_image_8?ie=UTF8&amp;smid=ATGJ1UGXHF2B3" TargetMode="External" /><Relationship Id="rId25" Type="http://schemas.openxmlformats.org/officeDocument/2006/relationships/image" Target="../media/image28.emf" /><Relationship Id="rId26" Type="http://schemas.openxmlformats.org/officeDocument/2006/relationships/image" Target="../media/image16.jpeg" /><Relationship Id="rId27" Type="http://schemas.openxmlformats.org/officeDocument/2006/relationships/hyperlink" Target="http://www.amazon.com/gp/product/B000CQY8WI/ref=ox_sc_act_image_9?ie=UTF8&amp;smid=ATVPDKIKX0DER" TargetMode="External" /><Relationship Id="rId28" Type="http://schemas.openxmlformats.org/officeDocument/2006/relationships/hyperlink" Target="http://www.amazon.com/gp/product/B000CQY8WI/ref=ox_sc_act_image_9?ie=UTF8&amp;smid=ATVPDKIKX0DER" TargetMode="External"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s>
</file>

<file path=xl/drawings/_rels/drawing3.xml.rels><?xml version="1.0" encoding="utf-8" standalone="yes"?><Relationships xmlns="http://schemas.openxmlformats.org/package/2006/relationships"><Relationship Id="rId1" Type="http://schemas.openxmlformats.org/officeDocument/2006/relationships/image" Target="../media/image72.emf" /><Relationship Id="rId2" Type="http://schemas.openxmlformats.org/officeDocument/2006/relationships/image" Target="../media/image17.jpeg" /><Relationship Id="rId3" Type="http://schemas.openxmlformats.org/officeDocument/2006/relationships/hyperlink" Target="http://www.endless.com/Reebok-Womens-Fashion-Sneaker-Black/dp/B005T4FN54/ref=ord_crt_shr?ie=UTF8&amp;selectVariations=1&amp;fromPage=cart&amp;refURL=%2FshoppingCart" TargetMode="External" /><Relationship Id="rId4" Type="http://schemas.openxmlformats.org/officeDocument/2006/relationships/hyperlink" Target="http://www.endless.com/Reebok-Womens-Fashion-Sneaker-Black/dp/B005T4FN54/ref=ord_crt_shr?ie=UTF8&amp;selectVariations=1&amp;fromPage=cart&amp;refURL=%2FshoppingCart" TargetMode="External" /><Relationship Id="rId5" Type="http://schemas.openxmlformats.org/officeDocument/2006/relationships/image" Target="../media/image73.emf" /><Relationship Id="rId6" Type="http://schemas.openxmlformats.org/officeDocument/2006/relationships/hyperlink" Target="http://www.endless.com/Reebok-Womens-Fashion-Sneaker-Black/dp/B005T4FNJU/ref=ord_crt_shr?ie=UTF8&amp;selectVariations=1&amp;fromPage=cart&amp;refURL=%2FshoppingCart" TargetMode="External" /><Relationship Id="rId7" Type="http://schemas.openxmlformats.org/officeDocument/2006/relationships/hyperlink" Target="http://www.endless.com/Reebok-Womens-Fashion-Sneaker-Black/dp/B005T4FNJU/ref=ord_crt_shr?ie=UTF8&amp;selectVariations=1&amp;fromPage=cart&amp;refURL=%2FshoppingCart" TargetMode="External" /><Relationship Id="rId8" Type="http://schemas.openxmlformats.org/officeDocument/2006/relationships/image" Target="../media/image7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jpeg" /><Relationship Id="rId3" Type="http://schemas.openxmlformats.org/officeDocument/2006/relationships/hyperlink" Target="http://www.gap.com/browse/product.do?pid=9149900021218&amp;cid=83399" TargetMode="External" /><Relationship Id="rId4" Type="http://schemas.openxmlformats.org/officeDocument/2006/relationships/hyperlink" Target="http://www.gap.com/browse/product.do?pid=9149900021218&amp;cid=83399" TargetMode="External" /><Relationship Id="rId5" Type="http://schemas.openxmlformats.org/officeDocument/2006/relationships/image" Target="../media/image20.png" /><Relationship Id="rId6" Type="http://schemas.openxmlformats.org/officeDocument/2006/relationships/image" Target="../media/image32.jpeg" /><Relationship Id="rId7" Type="http://schemas.openxmlformats.org/officeDocument/2006/relationships/hyperlink" Target="http://oldnavy.gap.com/browse/product.do?pid=5450930324545&amp;cid=60277" TargetMode="External" /><Relationship Id="rId8" Type="http://schemas.openxmlformats.org/officeDocument/2006/relationships/hyperlink" Target="http://oldnavy.gap.com/browse/product.do?pid=5450930324545&amp;cid=60277" TargetMode="External" /><Relationship Id="rId9" Type="http://schemas.openxmlformats.org/officeDocument/2006/relationships/image" Target="../media/image33.jpeg" /><Relationship Id="rId10" Type="http://schemas.openxmlformats.org/officeDocument/2006/relationships/hyperlink" Target="http://oldnavy.gap.com/browse/product.do?pid=5450930424545&amp;cid=60277" TargetMode="External" /><Relationship Id="rId11" Type="http://schemas.openxmlformats.org/officeDocument/2006/relationships/hyperlink" Target="http://oldnavy.gap.com/browse/product.do?pid=5450930424545&amp;cid=60277" TargetMode="External" /><Relationship Id="rId12" Type="http://schemas.openxmlformats.org/officeDocument/2006/relationships/image" Target="../media/image34.jpeg" /><Relationship Id="rId13" Type="http://schemas.openxmlformats.org/officeDocument/2006/relationships/hyperlink" Target="http://oldnavy.gap.com/browse/product.do?pid=5450930120006&amp;cid=60277" TargetMode="External" /><Relationship Id="rId14" Type="http://schemas.openxmlformats.org/officeDocument/2006/relationships/hyperlink" Target="http://oldnavy.gap.com/browse/product.do?pid=5450930120006&amp;cid=60277" TargetMode="External" /><Relationship Id="rId15" Type="http://schemas.openxmlformats.org/officeDocument/2006/relationships/image" Target="../media/image35.jpeg" /><Relationship Id="rId16" Type="http://schemas.openxmlformats.org/officeDocument/2006/relationships/hyperlink" Target="http://oldnavy.gap.com/browse/product.do?pid=5450930520006&amp;cid=60277" TargetMode="External" /><Relationship Id="rId17" Type="http://schemas.openxmlformats.org/officeDocument/2006/relationships/hyperlink" Target="http://oldnavy.gap.com/browse/product.do?pid=5450930520006&amp;cid=60277" TargetMode="External" /><Relationship Id="rId18" Type="http://schemas.openxmlformats.org/officeDocument/2006/relationships/image" Target="../media/image36.jpeg" /><Relationship Id="rId19" Type="http://schemas.openxmlformats.org/officeDocument/2006/relationships/hyperlink" Target="http://oldnavy.gap.com/browse/product.do?pid=5450930024545&amp;cid=60277" TargetMode="External" /><Relationship Id="rId20" Type="http://schemas.openxmlformats.org/officeDocument/2006/relationships/hyperlink" Target="http://oldnavy.gap.com/browse/product.do?pid=5450930024545&amp;cid=60277" TargetMode="External" /><Relationship Id="rId21" Type="http://schemas.openxmlformats.org/officeDocument/2006/relationships/image" Target="../media/image37.jpeg" /><Relationship Id="rId22" Type="http://schemas.openxmlformats.org/officeDocument/2006/relationships/hyperlink" Target="http://oldnavy.gap.com/browse/product.do?pid=4777570124000&amp;cid=62444" TargetMode="External" /><Relationship Id="rId23" Type="http://schemas.openxmlformats.org/officeDocument/2006/relationships/hyperlink" Target="http://oldnavy.gap.com/browse/product.do?pid=4777570124000&amp;cid=62444" TargetMode="External" /><Relationship Id="rId24" Type="http://schemas.openxmlformats.org/officeDocument/2006/relationships/image" Target="../media/image38.jpeg" /><Relationship Id="rId25" Type="http://schemas.openxmlformats.org/officeDocument/2006/relationships/hyperlink" Target="http://oldnavy.gap.com/browse/product.do?pid=8984920720003&amp;cid=26194" TargetMode="External" /><Relationship Id="rId26" Type="http://schemas.openxmlformats.org/officeDocument/2006/relationships/hyperlink" Target="http://oldnavy.gap.com/browse/product.do?pid=8984920720003&amp;cid=26194" TargetMode="External" /><Relationship Id="rId27" Type="http://schemas.openxmlformats.org/officeDocument/2006/relationships/image" Target="../media/image39.jpeg" /><Relationship Id="rId28" Type="http://schemas.openxmlformats.org/officeDocument/2006/relationships/hyperlink" Target="http://oldnavy.gap.com/browse/product.do?pid=5342280020003&amp;cid=69471" TargetMode="External" /><Relationship Id="rId29" Type="http://schemas.openxmlformats.org/officeDocument/2006/relationships/hyperlink" Target="http://oldnavy.gap.com/browse/product.do?pid=5342280020003&amp;cid=69471" TargetMode="External" /><Relationship Id="rId30" Type="http://schemas.openxmlformats.org/officeDocument/2006/relationships/image" Target="../media/image40.jpeg" /><Relationship Id="rId31" Type="http://schemas.openxmlformats.org/officeDocument/2006/relationships/hyperlink" Target="http://oldnavy.gap.com/browse/product.do?pid=5577510420000&amp;cid=60790" TargetMode="External" /><Relationship Id="rId32" Type="http://schemas.openxmlformats.org/officeDocument/2006/relationships/hyperlink" Target="http://oldnavy.gap.com/browse/product.do?pid=5577510420000&amp;cid=60790" TargetMode="External" /><Relationship Id="rId33" Type="http://schemas.openxmlformats.org/officeDocument/2006/relationships/image" Target="../media/image51.jpeg" /><Relationship Id="rId34" Type="http://schemas.openxmlformats.org/officeDocument/2006/relationships/hyperlink" Target="http://oldnavy.gap.com/browse/product.do?pid=3292980120000&amp;cid=50186" TargetMode="External" /><Relationship Id="rId35" Type="http://schemas.openxmlformats.org/officeDocument/2006/relationships/hyperlink" Target="http://oldnavy.gap.com/browse/product.do?pid=3292980120000&amp;cid=50186" TargetMode="External" /><Relationship Id="rId36" Type="http://schemas.openxmlformats.org/officeDocument/2006/relationships/image" Target="../media/image52.jpeg" /><Relationship Id="rId37" Type="http://schemas.openxmlformats.org/officeDocument/2006/relationships/hyperlink" Target="http://oldnavy.gap.com/browse/product.do?pid=8984904220002&amp;cid=72244" TargetMode="External" /><Relationship Id="rId38" Type="http://schemas.openxmlformats.org/officeDocument/2006/relationships/hyperlink" Target="http://oldnavy.gap.com/browse/product.do?pid=8984904220002&amp;cid=72244" TargetMode="External" /><Relationship Id="rId39" Type="http://schemas.openxmlformats.org/officeDocument/2006/relationships/image" Target="../media/image53.jpeg" /><Relationship Id="rId40" Type="http://schemas.openxmlformats.org/officeDocument/2006/relationships/hyperlink" Target="http://oldnavy.gap.com/browse/product.do?pid=7060810620003&amp;cid=72244" TargetMode="External" /><Relationship Id="rId41" Type="http://schemas.openxmlformats.org/officeDocument/2006/relationships/hyperlink" Target="http://oldnavy.gap.com/browse/product.do?pid=7060810620003&amp;cid=72244" TargetMode="External" /><Relationship Id="rId42" Type="http://schemas.openxmlformats.org/officeDocument/2006/relationships/image" Target="../media/image54.jpeg" /><Relationship Id="rId43" Type="http://schemas.openxmlformats.org/officeDocument/2006/relationships/hyperlink" Target="http://oldnavy.gap.com/browse/product.do?pid=7060812120003&amp;cid=72244" TargetMode="External" /><Relationship Id="rId44" Type="http://schemas.openxmlformats.org/officeDocument/2006/relationships/hyperlink" Target="http://oldnavy.gap.com/browse/product.do?pid=7060812120003&amp;cid=72244" TargetMode="External" /><Relationship Id="rId45" Type="http://schemas.openxmlformats.org/officeDocument/2006/relationships/image" Target="../media/image55.jpeg" /><Relationship Id="rId46" Type="http://schemas.openxmlformats.org/officeDocument/2006/relationships/hyperlink" Target="http://oldnavy.gap.com/browse/product.do?pid=4626220620003&amp;cid=79586" TargetMode="External" /><Relationship Id="rId47" Type="http://schemas.openxmlformats.org/officeDocument/2006/relationships/hyperlink" Target="http://oldnavy.gap.com/browse/product.do?pid=4626220620003&amp;cid=79586" TargetMode="External" /><Relationship Id="rId48" Type="http://schemas.openxmlformats.org/officeDocument/2006/relationships/image" Target="../media/image56.jpeg" /><Relationship Id="rId49" Type="http://schemas.openxmlformats.org/officeDocument/2006/relationships/hyperlink" Target="http://oldnavy.gap.com/browse/product.do?pid=2518680520002&amp;cid=26194" TargetMode="External" /><Relationship Id="rId50" Type="http://schemas.openxmlformats.org/officeDocument/2006/relationships/hyperlink" Target="http://oldnavy.gap.com/browse/product.do?pid=2518680520002&amp;cid=2619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57.jpeg" /><Relationship Id="rId2" Type="http://schemas.openxmlformats.org/officeDocument/2006/relationships/hyperlink" Target="http://www.ebay.com/itm/300774277807?ssPageName=STRK:MEWNX:IT&amp;_trksid=p3984.m1439.l2648" TargetMode="External" /><Relationship Id="rId3" Type="http://schemas.openxmlformats.org/officeDocument/2006/relationships/hyperlink" Target="http://www.ebay.com/itm/300774277807?ssPageName=STRK:MEWNX:IT&amp;_trksid=p3984.m1439.l2648"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58.jpeg" /><Relationship Id="rId2" Type="http://schemas.openxmlformats.org/officeDocument/2006/relationships/hyperlink" Target="http://www.amazon.com/gp/product/B000AP3BRY/ref=ox_sc_act_image_1?ie=UTF8&amp;smid=A1QTAQF9229NTH" TargetMode="External" /><Relationship Id="rId3" Type="http://schemas.openxmlformats.org/officeDocument/2006/relationships/hyperlink" Target="http://www.amazon.com/gp/product/B000AP3BRY/ref=ox_sc_act_image_1?ie=UTF8&amp;smid=A1QTAQF9229NTH" TargetMode="External" /><Relationship Id="rId4" Type="http://schemas.openxmlformats.org/officeDocument/2006/relationships/image" Target="../media/image41.emf" /><Relationship Id="rId5" Type="http://schemas.openxmlformats.org/officeDocument/2006/relationships/image" Target="../media/image21.emf" /><Relationship Id="rId6" Type="http://schemas.openxmlformats.org/officeDocument/2006/relationships/image" Target="../media/image42.emf" /><Relationship Id="rId7" Type="http://schemas.openxmlformats.org/officeDocument/2006/relationships/image" Target="../media/image43.emf" /><Relationship Id="rId8" Type="http://schemas.openxmlformats.org/officeDocument/2006/relationships/image" Target="../media/image59.jpeg" /><Relationship Id="rId9" Type="http://schemas.openxmlformats.org/officeDocument/2006/relationships/hyperlink" Target="http://www.amazon.com/gp/product/B0054I4TCI/ref=ox_sc_act_image_4?ie=UTF8&amp;smid=A53J65G5MBZYC" TargetMode="External" /><Relationship Id="rId10" Type="http://schemas.openxmlformats.org/officeDocument/2006/relationships/hyperlink" Target="http://www.amazon.com/gp/product/B0054I4TCI/ref=ox_sc_act_image_4?ie=UTF8&amp;smid=A53J65G5MBZYC" TargetMode="External" /><Relationship Id="rId11" Type="http://schemas.openxmlformats.org/officeDocument/2006/relationships/image" Target="../media/image44.emf" /><Relationship Id="rId12" Type="http://schemas.openxmlformats.org/officeDocument/2006/relationships/image" Target="../media/image69.jpeg" /><Relationship Id="rId13" Type="http://schemas.openxmlformats.org/officeDocument/2006/relationships/hyperlink" Target="http://www.amazon.com/gp/product/B004G8E2H4/ref=ox_sc_act_image_5?ie=UTF8&amp;smid=A2BFB6OYOI4UTW" TargetMode="External" /><Relationship Id="rId14" Type="http://schemas.openxmlformats.org/officeDocument/2006/relationships/hyperlink" Target="http://www.amazon.com/gp/product/B004G8E2H4/ref=ox_sc_act_image_5?ie=UTF8&amp;smid=A2BFB6OYOI4UTW" TargetMode="External" /><Relationship Id="rId15" Type="http://schemas.openxmlformats.org/officeDocument/2006/relationships/image" Target="../media/image45.emf" /><Relationship Id="rId16" Type="http://schemas.openxmlformats.org/officeDocument/2006/relationships/image" Target="../media/image70.jpeg" /><Relationship Id="rId17" Type="http://schemas.openxmlformats.org/officeDocument/2006/relationships/hyperlink" Target="http://www.amazon.com/gp/product/B005EVC2RY/ref=ox_sc_act_image_6?ie=UTF8&amp;smid=A53J65G5MBZYC" TargetMode="External" /><Relationship Id="rId18" Type="http://schemas.openxmlformats.org/officeDocument/2006/relationships/hyperlink" Target="http://www.amazon.com/gp/product/B005EVC2RY/ref=ox_sc_act_image_6?ie=UTF8&amp;smid=A53J65G5MBZYC" TargetMode="External" /><Relationship Id="rId19" Type="http://schemas.openxmlformats.org/officeDocument/2006/relationships/image" Target="../media/image46.emf" /><Relationship Id="rId20" Type="http://schemas.openxmlformats.org/officeDocument/2006/relationships/image" Target="../media/image71.jpeg" /><Relationship Id="rId21" Type="http://schemas.openxmlformats.org/officeDocument/2006/relationships/hyperlink" Target="http://www.amazon.com/gp/product/B002W5YWBO/ref=ox_sc_act_image_7?ie=UTF8&amp;smid=A2G4QB6QTSJIKQ" TargetMode="External" /><Relationship Id="rId22" Type="http://schemas.openxmlformats.org/officeDocument/2006/relationships/hyperlink" Target="http://www.amazon.com/gp/product/B002W5YWBO/ref=ox_sc_act_image_7?ie=UTF8&amp;smid=A2G4QB6QTSJIKQ" TargetMode="External" /><Relationship Id="rId23" Type="http://schemas.openxmlformats.org/officeDocument/2006/relationships/image" Target="../media/image47.emf" /><Relationship Id="rId24" Type="http://schemas.openxmlformats.org/officeDocument/2006/relationships/image" Target="../media/image75.jpeg" /><Relationship Id="rId25" Type="http://schemas.openxmlformats.org/officeDocument/2006/relationships/hyperlink" Target="http://www.amazon.com/gp/product/B003B4IWWK/ref=ox_sc_act_image_8?ie=UTF8&amp;smid=A3NITG4S29S7EF" TargetMode="External" /><Relationship Id="rId26" Type="http://schemas.openxmlformats.org/officeDocument/2006/relationships/hyperlink" Target="http://www.amazon.com/gp/product/B003B4IWWK/ref=ox_sc_act_image_8?ie=UTF8&amp;smid=A3NITG4S29S7EF" TargetMode="External" /><Relationship Id="rId27" Type="http://schemas.openxmlformats.org/officeDocument/2006/relationships/image" Target="../media/image48.emf" /><Relationship Id="rId28" Type="http://schemas.openxmlformats.org/officeDocument/2006/relationships/image" Target="../media/image76.jpeg" /><Relationship Id="rId29" Type="http://schemas.openxmlformats.org/officeDocument/2006/relationships/hyperlink" Target="http://www.amazon.com/gp/product/B007X73VAO/ref=ox_sc_act_image_9?ie=UTF8&amp;smid=A1KW9XJ9WGO2OR" TargetMode="External" /><Relationship Id="rId30" Type="http://schemas.openxmlformats.org/officeDocument/2006/relationships/hyperlink" Target="http://www.amazon.com/gp/product/B007X73VAO/ref=ox_sc_act_image_9?ie=UTF8&amp;smid=A1KW9XJ9WGO2OR" TargetMode="External" /><Relationship Id="rId31" Type="http://schemas.openxmlformats.org/officeDocument/2006/relationships/image" Target="../media/image49.emf" /><Relationship Id="rId32" Type="http://schemas.openxmlformats.org/officeDocument/2006/relationships/image" Target="../media/image77.jpeg" /><Relationship Id="rId33" Type="http://schemas.openxmlformats.org/officeDocument/2006/relationships/hyperlink" Target="http://www.amazon.com/gp/product/B0044009SA/ref=ox_sc_act_image_10?ie=UTF8&amp;smid=A1MXLL8D7VJOBX" TargetMode="External" /><Relationship Id="rId34" Type="http://schemas.openxmlformats.org/officeDocument/2006/relationships/hyperlink" Target="http://www.amazon.com/gp/product/B0044009SA/ref=ox_sc_act_image_10?ie=UTF8&amp;smid=A1MXLL8D7VJOBX" TargetMode="External" /><Relationship Id="rId35" Type="http://schemas.openxmlformats.org/officeDocument/2006/relationships/image" Target="../media/image50.emf" /><Relationship Id="rId36" Type="http://schemas.openxmlformats.org/officeDocument/2006/relationships/image" Target="../media/image78.jpeg" /><Relationship Id="rId37" Type="http://schemas.openxmlformats.org/officeDocument/2006/relationships/hyperlink" Target="http://www.amazon.com/gp/product/B007M2T1VI/ref=ox_sc_act_image_1?ie=UTF8&amp;smid=A2BFB6OYOI4UTW" TargetMode="External" /><Relationship Id="rId38" Type="http://schemas.openxmlformats.org/officeDocument/2006/relationships/hyperlink" Target="http://www.amazon.com/gp/product/B007M2T1VI/ref=ox_sc_act_image_1?ie=UTF8&amp;smid=A2BFB6OYOI4UTW" TargetMode="External" /><Relationship Id="rId39" Type="http://schemas.openxmlformats.org/officeDocument/2006/relationships/image" Target="../media/image60.emf" /><Relationship Id="rId40" Type="http://schemas.openxmlformats.org/officeDocument/2006/relationships/image" Target="../media/image79.jpeg" /><Relationship Id="rId41" Type="http://schemas.openxmlformats.org/officeDocument/2006/relationships/hyperlink" Target="http://www.amazon.com/gp/product/B008CH8QFO/ref=ox_sc_act_image_2?ie=UTF8&amp;smid=AC5PXS4SQBKHM" TargetMode="External" /><Relationship Id="rId42" Type="http://schemas.openxmlformats.org/officeDocument/2006/relationships/hyperlink" Target="http://www.amazon.com/gp/product/B008CH8QFO/ref=ox_sc_act_image_2?ie=UTF8&amp;smid=AC5PXS4SQBKHM" TargetMode="External" /><Relationship Id="rId43" Type="http://schemas.openxmlformats.org/officeDocument/2006/relationships/image" Target="../media/image61.emf" /><Relationship Id="rId44" Type="http://schemas.openxmlformats.org/officeDocument/2006/relationships/image" Target="../media/image80.jpeg" /><Relationship Id="rId45" Type="http://schemas.openxmlformats.org/officeDocument/2006/relationships/hyperlink" Target="http://www.amazon.com/gp/product/B00884YRKO/ref=ox_sc_act_image_3?ie=UTF8&amp;smid=A1ZWN2QAPIMT7O" TargetMode="External" /><Relationship Id="rId46" Type="http://schemas.openxmlformats.org/officeDocument/2006/relationships/hyperlink" Target="http://www.amazon.com/gp/product/B00884YRKO/ref=ox_sc_act_image_3?ie=UTF8&amp;smid=A1ZWN2QAPIMT7O" TargetMode="External" /><Relationship Id="rId47" Type="http://schemas.openxmlformats.org/officeDocument/2006/relationships/image" Target="../media/image62.emf" /><Relationship Id="rId48" Type="http://schemas.openxmlformats.org/officeDocument/2006/relationships/image" Target="../media/image81.jpeg" /><Relationship Id="rId49" Type="http://schemas.openxmlformats.org/officeDocument/2006/relationships/hyperlink" Target="http://www.amazon.com/gp/product/B007Z59UF4/ref=ox_sc_act_image_4?ie=UTF8&amp;smid=A4QYYMSVYU1H" TargetMode="External" /><Relationship Id="rId50" Type="http://schemas.openxmlformats.org/officeDocument/2006/relationships/hyperlink" Target="http://www.amazon.com/gp/product/B007Z59UF4/ref=ox_sc_act_image_4?ie=UTF8&amp;smid=A4QYYMSVYU1H" TargetMode="External" /><Relationship Id="rId51" Type="http://schemas.openxmlformats.org/officeDocument/2006/relationships/image" Target="../media/image63.emf" /><Relationship Id="rId52" Type="http://schemas.openxmlformats.org/officeDocument/2006/relationships/image" Target="../media/image82.jpeg" /><Relationship Id="rId53" Type="http://schemas.openxmlformats.org/officeDocument/2006/relationships/hyperlink" Target="http://www.amazon.com/gp/product/B004VMJAF4/ref=ox_sc_act_image_5?ie=UTF8&amp;smid=A2Q77AGB2TFDBZ" TargetMode="External" /><Relationship Id="rId54" Type="http://schemas.openxmlformats.org/officeDocument/2006/relationships/hyperlink" Target="http://www.amazon.com/gp/product/B004VMJAF4/ref=ox_sc_act_image_5?ie=UTF8&amp;smid=A2Q77AGB2TFDBZ" TargetMode="External" /><Relationship Id="rId55" Type="http://schemas.openxmlformats.org/officeDocument/2006/relationships/image" Target="../media/image64.emf" /><Relationship Id="rId56" Type="http://schemas.openxmlformats.org/officeDocument/2006/relationships/image" Target="../media/image83.jpeg" /><Relationship Id="rId57" Type="http://schemas.openxmlformats.org/officeDocument/2006/relationships/hyperlink" Target="http://www.amazon.com/gp/product/B004Z1IIWW/ref=ox_sc_act_image_6?ie=UTF8&amp;smid=A2DA9QVW0CSUJQ" TargetMode="External" /><Relationship Id="rId58" Type="http://schemas.openxmlformats.org/officeDocument/2006/relationships/hyperlink" Target="http://www.amazon.com/gp/product/B004Z1IIWW/ref=ox_sc_act_image_6?ie=UTF8&amp;smid=A2DA9QVW0CSUJQ" TargetMode="External" /><Relationship Id="rId59" Type="http://schemas.openxmlformats.org/officeDocument/2006/relationships/image" Target="../media/image65.emf" /><Relationship Id="rId60" Type="http://schemas.openxmlformats.org/officeDocument/2006/relationships/image" Target="../media/image84.jpeg" /><Relationship Id="rId61" Type="http://schemas.openxmlformats.org/officeDocument/2006/relationships/hyperlink" Target="http://www.amazon.com/gp/product/B005D87AC0/ref=ox_sc_act_image_7?ie=UTF8&amp;smid=A4M31WCHEQF7Z" TargetMode="External" /><Relationship Id="rId62" Type="http://schemas.openxmlformats.org/officeDocument/2006/relationships/hyperlink" Target="http://www.amazon.com/gp/product/B005D87AC0/ref=ox_sc_act_image_7?ie=UTF8&amp;smid=A4M31WCHEQF7Z" TargetMode="External" /><Relationship Id="rId63" Type="http://schemas.openxmlformats.org/officeDocument/2006/relationships/image" Target="../media/image66.emf" /><Relationship Id="rId64" Type="http://schemas.openxmlformats.org/officeDocument/2006/relationships/image" Target="../media/image85.jpeg" /><Relationship Id="rId65" Type="http://schemas.openxmlformats.org/officeDocument/2006/relationships/hyperlink" Target="http://www.amazon.com/gp/product/B0060B9J6E/ref=ox_sc_act_image_8?ie=UTF8&amp;smid=A174CY8CR6S3G5" TargetMode="External" /><Relationship Id="rId66" Type="http://schemas.openxmlformats.org/officeDocument/2006/relationships/hyperlink" Target="http://www.amazon.com/gp/product/B0060B9J6E/ref=ox_sc_act_image_8?ie=UTF8&amp;smid=A174CY8CR6S3G5" TargetMode="External" /><Relationship Id="rId67" Type="http://schemas.openxmlformats.org/officeDocument/2006/relationships/image" Target="../media/image67.emf" /><Relationship Id="rId68" Type="http://schemas.openxmlformats.org/officeDocument/2006/relationships/image" Target="../media/image86.jpeg" /><Relationship Id="rId69" Type="http://schemas.openxmlformats.org/officeDocument/2006/relationships/hyperlink" Target="http://www.amazon.com/gp/product/B0075FSIHU/ref=ox_sc_act_image_9?ie=UTF8&amp;smid=ASML43TP7P45Y" TargetMode="External" /><Relationship Id="rId70" Type="http://schemas.openxmlformats.org/officeDocument/2006/relationships/hyperlink" Target="http://www.amazon.com/gp/product/B0075FSIHU/ref=ox_sc_act_image_9?ie=UTF8&amp;smid=ASML43TP7P45Y" TargetMode="External" /><Relationship Id="rId71" Type="http://schemas.openxmlformats.org/officeDocument/2006/relationships/image" Target="../media/image68.emf" /><Relationship Id="rId72" Type="http://schemas.openxmlformats.org/officeDocument/2006/relationships/image" Target="../media/image87.jpeg" /><Relationship Id="rId73" Type="http://schemas.openxmlformats.org/officeDocument/2006/relationships/hyperlink" Target="http://www.amazon.com/gp/product/B006IUZWSQ/ref=ox_sc_act_image_1?ie=UTF8&amp;smid=A2GDOY5S4P769V" TargetMode="External" /><Relationship Id="rId74" Type="http://schemas.openxmlformats.org/officeDocument/2006/relationships/hyperlink" Target="http://www.amazon.com/gp/product/B006IUZWSQ/ref=ox_sc_act_image_1?ie=UTF8&amp;smid=A2GDOY5S4P769V" TargetMode="External" /><Relationship Id="rId75" Type="http://schemas.openxmlformats.org/officeDocument/2006/relationships/image" Target="../media/image96.emf" /><Relationship Id="rId76" Type="http://schemas.openxmlformats.org/officeDocument/2006/relationships/image" Target="../media/image88.jpeg" /><Relationship Id="rId77" Type="http://schemas.openxmlformats.org/officeDocument/2006/relationships/hyperlink" Target="http://www.amazon.com/gp/product/B004PG5KF0/ref=ox_sc_act_image_2?ie=UTF8&amp;smid=ATVPDKIKX0DER" TargetMode="External" /><Relationship Id="rId78" Type="http://schemas.openxmlformats.org/officeDocument/2006/relationships/hyperlink" Target="http://www.amazon.com/gp/product/B004PG5KF0/ref=ox_sc_act_image_2?ie=UTF8&amp;smid=ATVPDKIKX0DER" TargetMode="External" /><Relationship Id="rId79" Type="http://schemas.openxmlformats.org/officeDocument/2006/relationships/image" Target="../media/image97.emf" /><Relationship Id="rId80" Type="http://schemas.openxmlformats.org/officeDocument/2006/relationships/image" Target="../media/image89.jpeg" /><Relationship Id="rId81" Type="http://schemas.openxmlformats.org/officeDocument/2006/relationships/hyperlink" Target="http://www.amazon.com/gp/product/B007WN8MEE/ref=ox_sc_act_image_3?ie=UTF8&amp;smid=A2BFB6OYOI4UTW" TargetMode="External" /><Relationship Id="rId82" Type="http://schemas.openxmlformats.org/officeDocument/2006/relationships/hyperlink" Target="http://www.amazon.com/gp/product/B007WN8MEE/ref=ox_sc_act_image_3?ie=UTF8&amp;smid=A2BFB6OYOI4UTW" TargetMode="External" /><Relationship Id="rId83" Type="http://schemas.openxmlformats.org/officeDocument/2006/relationships/image" Target="../media/image98.emf" /><Relationship Id="rId84" Type="http://schemas.openxmlformats.org/officeDocument/2006/relationships/hyperlink" Target="http://www.amazon.com/gp/product/B002W5YWBO/ref=ox_sc_act_image_4?ie=UTF8&amp;smid=A3V0XG4X9ATKR4" TargetMode="External" /><Relationship Id="rId85" Type="http://schemas.openxmlformats.org/officeDocument/2006/relationships/hyperlink" Target="http://www.amazon.com/gp/product/B002W5YWBO/ref=ox_sc_act_image_4?ie=UTF8&amp;smid=A3V0XG4X9ATKR4" TargetMode="External" /><Relationship Id="rId86" Type="http://schemas.openxmlformats.org/officeDocument/2006/relationships/image" Target="../media/image99.emf" /></Relationships>
</file>

<file path=xl/drawings/_rels/drawing7.xml.rels><?xml version="1.0" encoding="utf-8" standalone="yes"?><Relationships xmlns="http://schemas.openxmlformats.org/package/2006/relationships"><Relationship Id="rId1" Type="http://schemas.openxmlformats.org/officeDocument/2006/relationships/image" Target="../media/image90.jpeg" /><Relationship Id="rId2" Type="http://schemas.openxmlformats.org/officeDocument/2006/relationships/image" Target="../media/image91.png" /><Relationship Id="rId3" Type="http://schemas.openxmlformats.org/officeDocument/2006/relationships/image" Target="../media/image92.png" /><Relationship Id="rId4" Type="http://schemas.openxmlformats.org/officeDocument/2006/relationships/image" Target="../media/image93.jpeg" /><Relationship Id="rId5" Type="http://schemas.openxmlformats.org/officeDocument/2006/relationships/image" Target="../media/image94.jpeg" /><Relationship Id="rId6" Type="http://schemas.openxmlformats.org/officeDocument/2006/relationships/image" Target="../media/image95.jpeg" /><Relationship Id="rId7" Type="http://schemas.openxmlformats.org/officeDocument/2006/relationships/image" Target="../media/image100.jpeg" /><Relationship Id="rId8" Type="http://schemas.openxmlformats.org/officeDocument/2006/relationships/image" Target="../media/image101.jpeg" /><Relationship Id="rId9" Type="http://schemas.openxmlformats.org/officeDocument/2006/relationships/image" Target="../media/image102.jpeg" /><Relationship Id="rId10" Type="http://schemas.openxmlformats.org/officeDocument/2006/relationships/image" Target="../media/image103.jpeg" /><Relationship Id="rId11" Type="http://schemas.openxmlformats.org/officeDocument/2006/relationships/image" Target="../media/image104.jpeg" /><Relationship Id="rId12" Type="http://schemas.openxmlformats.org/officeDocument/2006/relationships/image" Target="../media/image105.jpeg" /><Relationship Id="rId13" Type="http://schemas.openxmlformats.org/officeDocument/2006/relationships/image" Target="../media/image10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07.jpeg" /><Relationship Id="rId2" Type="http://schemas.openxmlformats.org/officeDocument/2006/relationships/hyperlink" Target="http://www.ideeli.com/my_account/orders/5022371#d" TargetMode="External" /><Relationship Id="rId3" Type="http://schemas.openxmlformats.org/officeDocument/2006/relationships/hyperlink" Target="http://www.ideeli.com/my_account/orders/5022371#d" TargetMode="External" /><Relationship Id="rId4" Type="http://schemas.openxmlformats.org/officeDocument/2006/relationships/image" Target="../media/image108.jpeg" /><Relationship Id="rId5" Type="http://schemas.openxmlformats.org/officeDocument/2006/relationships/hyperlink" Target="http://www.ideeli.com/my_account/orders/5022371" TargetMode="External" /><Relationship Id="rId6" Type="http://schemas.openxmlformats.org/officeDocument/2006/relationships/hyperlink" Target="http://www.ideeli.com/my_account/orders/5022371" TargetMode="External" /><Relationship Id="rId7" Type="http://schemas.openxmlformats.org/officeDocument/2006/relationships/image" Target="../media/image109.jpeg" /><Relationship Id="rId8" Type="http://schemas.openxmlformats.org/officeDocument/2006/relationships/hyperlink" Target="http://www.ideeli.com/my_account/orders/5027075" TargetMode="External" /><Relationship Id="rId9" Type="http://schemas.openxmlformats.org/officeDocument/2006/relationships/hyperlink" Target="http://www.ideeli.com/my_account/orders/5027075"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10.jpeg" /><Relationship Id="rId2" Type="http://schemas.openxmlformats.org/officeDocument/2006/relationships/hyperlink" Target="http://www.crocs.com/crocs-shirley-girls/11234-52D-118,default,pd.html?cgid=girls&amp;sid=" TargetMode="External" /><Relationship Id="rId3" Type="http://schemas.openxmlformats.org/officeDocument/2006/relationships/hyperlink" Target="http://www.crocs.com/crocs-shirley-girls/11234-52D-118,default,pd.html?cgid=girls&amp;sid=" TargetMode="External" /><Relationship Id="rId4" Type="http://schemas.openxmlformats.org/officeDocument/2006/relationships/image" Target="../media/image111.png" /><Relationship Id="rId5" Type="http://schemas.openxmlformats.org/officeDocument/2006/relationships/hyperlink" Target="http://www.crocs.com/on/demandware.store/Sites-crocs_us-Site/default/Cart-Show/C1797692706?dwfrm_cart_shipments_i0_items_i0_deleteProduct=remov" TargetMode="External" /><Relationship Id="rId6" Type="http://schemas.openxmlformats.org/officeDocument/2006/relationships/hyperlink" Target="http://www.crocs.com/on/demandware.store/Sites-crocs_us-Site/default/Cart-Show/C1797692706?dwfrm_cart_shipments_i0_items_i0_deleteProduct=remov" TargetMode="External" /><Relationship Id="rId7" Type="http://schemas.openxmlformats.org/officeDocument/2006/relationships/hyperlink" Target="http://www.crocs.com/crocs-shirley-girls/11234-52D-121,default,pd.html?cgid=girls&amp;sid=" TargetMode="External" /><Relationship Id="rId8" Type="http://schemas.openxmlformats.org/officeDocument/2006/relationships/hyperlink" Target="http://www.crocs.com/crocs-shirley-girls/11234-52D-121,default,pd.html?cgid=girls&amp;si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1485900</xdr:colOff>
      <xdr:row>4</xdr:row>
      <xdr:rowOff>38100</xdr:rowOff>
    </xdr:to>
    <xdr:pic>
      <xdr:nvPicPr>
        <xdr:cNvPr id="1" name="Picture 1" descr="MIA Wilona">
          <a:hlinkClick r:id="rId3"/>
        </xdr:cNvPr>
        <xdr:cNvPicPr preferRelativeResize="1">
          <a:picLocks noChangeAspect="1"/>
        </xdr:cNvPicPr>
      </xdr:nvPicPr>
      <xdr:blipFill>
        <a:blip r:embed="rId1"/>
        <a:stretch>
          <a:fillRect/>
        </a:stretch>
      </xdr:blipFill>
      <xdr:spPr>
        <a:xfrm>
          <a:off x="0" y="0"/>
          <a:ext cx="1485900" cy="971550"/>
        </a:xfrm>
        <a:prstGeom prst="rect">
          <a:avLst/>
        </a:prstGeom>
        <a:noFill/>
        <a:ln w="9525" cmpd="sng">
          <a:noFill/>
        </a:ln>
      </xdr:spPr>
    </xdr:pic>
    <xdr:clientData/>
  </xdr:twoCellAnchor>
  <xdr:twoCellAnchor editAs="oneCell">
    <xdr:from>
      <xdr:col>2</xdr:col>
      <xdr:colOff>0</xdr:colOff>
      <xdr:row>0</xdr:row>
      <xdr:rowOff>0</xdr:rowOff>
    </xdr:from>
    <xdr:to>
      <xdr:col>2</xdr:col>
      <xdr:colOff>333375</xdr:colOff>
      <xdr:row>1</xdr:row>
      <xdr:rowOff>66675</xdr:rowOff>
    </xdr:to>
    <xdr:pic>
      <xdr:nvPicPr>
        <xdr:cNvPr id="2" name="Picture 2"/>
        <xdr:cNvPicPr preferRelativeResize="1">
          <a:picLocks noChangeAspect="1"/>
        </xdr:cNvPicPr>
      </xdr:nvPicPr>
      <xdr:blipFill>
        <a:blip r:embed="rId4"/>
        <a:stretch>
          <a:fillRect/>
        </a:stretch>
      </xdr:blipFill>
      <xdr:spPr>
        <a:xfrm>
          <a:off x="4248150" y="0"/>
          <a:ext cx="333375" cy="228600"/>
        </a:xfrm>
        <a:prstGeom prst="rect">
          <a:avLst/>
        </a:prstGeom>
        <a:noFill/>
        <a:ln w="9525" cmpd="sng">
          <a:noFill/>
        </a:ln>
      </xdr:spPr>
    </xdr:pic>
    <xdr:clientData/>
  </xdr:twoCellAnchor>
  <xdr:twoCellAnchor editAs="oneCell">
    <xdr:from>
      <xdr:col>0</xdr:col>
      <xdr:colOff>0</xdr:colOff>
      <xdr:row>6</xdr:row>
      <xdr:rowOff>0</xdr:rowOff>
    </xdr:from>
    <xdr:to>
      <xdr:col>0</xdr:col>
      <xdr:colOff>1485900</xdr:colOff>
      <xdr:row>10</xdr:row>
      <xdr:rowOff>57150</xdr:rowOff>
    </xdr:to>
    <xdr:pic>
      <xdr:nvPicPr>
        <xdr:cNvPr id="3" name="Picture 3" descr="Sam &amp; Libby Osslow">
          <a:hlinkClick r:id="rId7"/>
        </xdr:cNvPr>
        <xdr:cNvPicPr preferRelativeResize="1">
          <a:picLocks noChangeAspect="1"/>
        </xdr:cNvPicPr>
      </xdr:nvPicPr>
      <xdr:blipFill>
        <a:blip r:embed="rId5"/>
        <a:stretch>
          <a:fillRect/>
        </a:stretch>
      </xdr:blipFill>
      <xdr:spPr>
        <a:xfrm>
          <a:off x="0" y="1266825"/>
          <a:ext cx="1485900" cy="1000125"/>
        </a:xfrm>
        <a:prstGeom prst="rect">
          <a:avLst/>
        </a:prstGeom>
        <a:noFill/>
        <a:ln w="9525" cmpd="sng">
          <a:noFill/>
        </a:ln>
      </xdr:spPr>
    </xdr:pic>
    <xdr:clientData/>
  </xdr:twoCellAnchor>
  <xdr:twoCellAnchor editAs="oneCell">
    <xdr:from>
      <xdr:col>2</xdr:col>
      <xdr:colOff>0</xdr:colOff>
      <xdr:row>6</xdr:row>
      <xdr:rowOff>0</xdr:rowOff>
    </xdr:from>
    <xdr:to>
      <xdr:col>2</xdr:col>
      <xdr:colOff>333375</xdr:colOff>
      <xdr:row>7</xdr:row>
      <xdr:rowOff>76200</xdr:rowOff>
    </xdr:to>
    <xdr:pic>
      <xdr:nvPicPr>
        <xdr:cNvPr id="4" name="Picture 4"/>
        <xdr:cNvPicPr preferRelativeResize="1">
          <a:picLocks noChangeAspect="1"/>
        </xdr:cNvPicPr>
      </xdr:nvPicPr>
      <xdr:blipFill>
        <a:blip r:embed="rId8"/>
        <a:stretch>
          <a:fillRect/>
        </a:stretch>
      </xdr:blipFill>
      <xdr:spPr>
        <a:xfrm>
          <a:off x="4248150" y="1266825"/>
          <a:ext cx="333375" cy="238125"/>
        </a:xfrm>
        <a:prstGeom prst="rect">
          <a:avLst/>
        </a:prstGeom>
        <a:noFill/>
        <a:ln w="9525" cmpd="sng">
          <a:noFill/>
        </a:ln>
      </xdr:spPr>
    </xdr:pic>
    <xdr:clientData/>
  </xdr:twoCellAnchor>
  <xdr:twoCellAnchor editAs="oneCell">
    <xdr:from>
      <xdr:col>0</xdr:col>
      <xdr:colOff>0</xdr:colOff>
      <xdr:row>12</xdr:row>
      <xdr:rowOff>0</xdr:rowOff>
    </xdr:from>
    <xdr:to>
      <xdr:col>0</xdr:col>
      <xdr:colOff>1485900</xdr:colOff>
      <xdr:row>16</xdr:row>
      <xdr:rowOff>57150</xdr:rowOff>
    </xdr:to>
    <xdr:pic>
      <xdr:nvPicPr>
        <xdr:cNvPr id="5" name="Picture 5" descr="Burton All Day Long Beanie">
          <a:hlinkClick r:id="rId11"/>
        </xdr:cNvPr>
        <xdr:cNvPicPr preferRelativeResize="1">
          <a:picLocks noChangeAspect="1"/>
        </xdr:cNvPicPr>
      </xdr:nvPicPr>
      <xdr:blipFill>
        <a:blip r:embed="rId9"/>
        <a:stretch>
          <a:fillRect/>
        </a:stretch>
      </xdr:blipFill>
      <xdr:spPr>
        <a:xfrm>
          <a:off x="0" y="2543175"/>
          <a:ext cx="1485900" cy="1000125"/>
        </a:xfrm>
        <a:prstGeom prst="rect">
          <a:avLst/>
        </a:prstGeom>
        <a:noFill/>
        <a:ln w="9525" cmpd="sng">
          <a:noFill/>
        </a:ln>
      </xdr:spPr>
    </xdr:pic>
    <xdr:clientData/>
  </xdr:twoCellAnchor>
  <xdr:twoCellAnchor editAs="oneCell">
    <xdr:from>
      <xdr:col>2</xdr:col>
      <xdr:colOff>0</xdr:colOff>
      <xdr:row>12</xdr:row>
      <xdr:rowOff>0</xdr:rowOff>
    </xdr:from>
    <xdr:to>
      <xdr:col>2</xdr:col>
      <xdr:colOff>333375</xdr:colOff>
      <xdr:row>13</xdr:row>
      <xdr:rowOff>76200</xdr:rowOff>
    </xdr:to>
    <xdr:pic>
      <xdr:nvPicPr>
        <xdr:cNvPr id="6" name="Picture 6"/>
        <xdr:cNvPicPr preferRelativeResize="1">
          <a:picLocks noChangeAspect="1"/>
        </xdr:cNvPicPr>
      </xdr:nvPicPr>
      <xdr:blipFill>
        <a:blip r:embed="rId12"/>
        <a:stretch>
          <a:fillRect/>
        </a:stretch>
      </xdr:blipFill>
      <xdr:spPr>
        <a:xfrm>
          <a:off x="4248150" y="2543175"/>
          <a:ext cx="333375" cy="238125"/>
        </a:xfrm>
        <a:prstGeom prst="rect">
          <a:avLst/>
        </a:prstGeom>
        <a:noFill/>
        <a:ln w="9525" cmpd="sng">
          <a:noFill/>
        </a:ln>
      </xdr:spPr>
    </xdr:pic>
    <xdr:clientData/>
  </xdr:twoCellAnchor>
  <xdr:twoCellAnchor editAs="oneCell">
    <xdr:from>
      <xdr:col>0</xdr:col>
      <xdr:colOff>0</xdr:colOff>
      <xdr:row>17</xdr:row>
      <xdr:rowOff>0</xdr:rowOff>
    </xdr:from>
    <xdr:to>
      <xdr:col>0</xdr:col>
      <xdr:colOff>1485900</xdr:colOff>
      <xdr:row>21</xdr:row>
      <xdr:rowOff>66675</xdr:rowOff>
    </xdr:to>
    <xdr:pic>
      <xdr:nvPicPr>
        <xdr:cNvPr id="7" name="Picture 7" descr="Burton Logo Fill Full-Zip Hoodie">
          <a:hlinkClick r:id="rId15"/>
        </xdr:cNvPr>
        <xdr:cNvPicPr preferRelativeResize="1">
          <a:picLocks noChangeAspect="1"/>
        </xdr:cNvPicPr>
      </xdr:nvPicPr>
      <xdr:blipFill>
        <a:blip r:embed="rId13"/>
        <a:stretch>
          <a:fillRect/>
        </a:stretch>
      </xdr:blipFill>
      <xdr:spPr>
        <a:xfrm>
          <a:off x="0" y="3657600"/>
          <a:ext cx="1485900" cy="1009650"/>
        </a:xfrm>
        <a:prstGeom prst="rect">
          <a:avLst/>
        </a:prstGeom>
        <a:noFill/>
        <a:ln w="9525" cmpd="sng">
          <a:noFill/>
        </a:ln>
      </xdr:spPr>
    </xdr:pic>
    <xdr:clientData/>
  </xdr:twoCellAnchor>
  <xdr:twoCellAnchor editAs="oneCell">
    <xdr:from>
      <xdr:col>2</xdr:col>
      <xdr:colOff>0</xdr:colOff>
      <xdr:row>17</xdr:row>
      <xdr:rowOff>0</xdr:rowOff>
    </xdr:from>
    <xdr:to>
      <xdr:col>2</xdr:col>
      <xdr:colOff>333375</xdr:colOff>
      <xdr:row>18</xdr:row>
      <xdr:rowOff>76200</xdr:rowOff>
    </xdr:to>
    <xdr:pic>
      <xdr:nvPicPr>
        <xdr:cNvPr id="8" name="Picture 8"/>
        <xdr:cNvPicPr preferRelativeResize="1">
          <a:picLocks noChangeAspect="1"/>
        </xdr:cNvPicPr>
      </xdr:nvPicPr>
      <xdr:blipFill>
        <a:blip r:embed="rId16"/>
        <a:stretch>
          <a:fillRect/>
        </a:stretch>
      </xdr:blipFill>
      <xdr:spPr>
        <a:xfrm>
          <a:off x="4248150" y="3657600"/>
          <a:ext cx="333375" cy="238125"/>
        </a:xfrm>
        <a:prstGeom prst="rect">
          <a:avLst/>
        </a:prstGeom>
        <a:noFill/>
        <a:ln w="9525" cmpd="sng">
          <a:noFill/>
        </a:ln>
      </xdr:spPr>
    </xdr:pic>
    <xdr:clientData/>
  </xdr:twoCellAnchor>
  <xdr:twoCellAnchor editAs="oneCell">
    <xdr:from>
      <xdr:col>2</xdr:col>
      <xdr:colOff>0</xdr:colOff>
      <xdr:row>22</xdr:row>
      <xdr:rowOff>0</xdr:rowOff>
    </xdr:from>
    <xdr:to>
      <xdr:col>2</xdr:col>
      <xdr:colOff>333375</xdr:colOff>
      <xdr:row>23</xdr:row>
      <xdr:rowOff>66675</xdr:rowOff>
    </xdr:to>
    <xdr:pic>
      <xdr:nvPicPr>
        <xdr:cNvPr id="9" name="Picture 10"/>
        <xdr:cNvPicPr preferRelativeResize="1">
          <a:picLocks noChangeAspect="1"/>
        </xdr:cNvPicPr>
      </xdr:nvPicPr>
      <xdr:blipFill>
        <a:blip r:embed="rId17"/>
        <a:stretch>
          <a:fillRect/>
        </a:stretch>
      </xdr:blipFill>
      <xdr:spPr>
        <a:xfrm>
          <a:off x="4248150" y="4772025"/>
          <a:ext cx="3333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295275</xdr:colOff>
      <xdr:row>1</xdr:row>
      <xdr:rowOff>85725</xdr:rowOff>
    </xdr:to>
    <xdr:pic>
      <xdr:nvPicPr>
        <xdr:cNvPr id="1" name="Picture 2"/>
        <xdr:cNvPicPr preferRelativeResize="1">
          <a:picLocks noChangeAspect="1"/>
        </xdr:cNvPicPr>
      </xdr:nvPicPr>
      <xdr:blipFill>
        <a:blip r:embed="rId1"/>
        <a:stretch>
          <a:fillRect/>
        </a:stretch>
      </xdr:blipFill>
      <xdr:spPr>
        <a:xfrm>
          <a:off x="0" y="0"/>
          <a:ext cx="295275" cy="247650"/>
        </a:xfrm>
        <a:prstGeom prst="rect">
          <a:avLst/>
        </a:prstGeom>
        <a:noFill/>
        <a:ln w="9525" cmpd="sng">
          <a:noFill/>
        </a:ln>
      </xdr:spPr>
    </xdr:pic>
    <xdr:clientData/>
  </xdr:twoCellAnchor>
  <xdr:twoCellAnchor editAs="oneCell">
    <xdr:from>
      <xdr:col>0</xdr:col>
      <xdr:colOff>0</xdr:colOff>
      <xdr:row>1</xdr:row>
      <xdr:rowOff>0</xdr:rowOff>
    </xdr:from>
    <xdr:to>
      <xdr:col>0</xdr:col>
      <xdr:colOff>1085850</xdr:colOff>
      <xdr:row>6</xdr:row>
      <xdr:rowOff>142875</xdr:rowOff>
    </xdr:to>
    <xdr:pic>
      <xdr:nvPicPr>
        <xdr:cNvPr id="2" name="Picture 4" descr="41%2BK3Un79hL">
          <a:hlinkClick r:id="rId4"/>
        </xdr:cNvPr>
        <xdr:cNvPicPr preferRelativeResize="1">
          <a:picLocks noChangeAspect="1"/>
        </xdr:cNvPicPr>
      </xdr:nvPicPr>
      <xdr:blipFill>
        <a:blip r:embed="rId2"/>
        <a:stretch>
          <a:fillRect/>
        </a:stretch>
      </xdr:blipFill>
      <xdr:spPr>
        <a:xfrm>
          <a:off x="0" y="161925"/>
          <a:ext cx="1085850" cy="952500"/>
        </a:xfrm>
        <a:prstGeom prst="rect">
          <a:avLst/>
        </a:prstGeom>
        <a:noFill/>
        <a:ln w="9525" cmpd="sng">
          <a:noFill/>
        </a:ln>
      </xdr:spPr>
    </xdr:pic>
    <xdr:clientData/>
  </xdr:twoCellAnchor>
  <xdr:twoCellAnchor editAs="oneCell">
    <xdr:from>
      <xdr:col>0</xdr:col>
      <xdr:colOff>0</xdr:colOff>
      <xdr:row>10</xdr:row>
      <xdr:rowOff>0</xdr:rowOff>
    </xdr:from>
    <xdr:to>
      <xdr:col>0</xdr:col>
      <xdr:colOff>295275</xdr:colOff>
      <xdr:row>11</xdr:row>
      <xdr:rowOff>85725</xdr:rowOff>
    </xdr:to>
    <xdr:pic>
      <xdr:nvPicPr>
        <xdr:cNvPr id="3" name="Picture 5"/>
        <xdr:cNvPicPr preferRelativeResize="1">
          <a:picLocks noChangeAspect="1"/>
        </xdr:cNvPicPr>
      </xdr:nvPicPr>
      <xdr:blipFill>
        <a:blip r:embed="rId1"/>
        <a:stretch>
          <a:fillRect/>
        </a:stretch>
      </xdr:blipFill>
      <xdr:spPr>
        <a:xfrm>
          <a:off x="0" y="1781175"/>
          <a:ext cx="295275" cy="247650"/>
        </a:xfrm>
        <a:prstGeom prst="rect">
          <a:avLst/>
        </a:prstGeom>
        <a:noFill/>
        <a:ln w="9525" cmpd="sng">
          <a:noFill/>
        </a:ln>
      </xdr:spPr>
    </xdr:pic>
    <xdr:clientData/>
  </xdr:twoCellAnchor>
  <xdr:twoCellAnchor editAs="oneCell">
    <xdr:from>
      <xdr:col>0</xdr:col>
      <xdr:colOff>0</xdr:colOff>
      <xdr:row>11</xdr:row>
      <xdr:rowOff>0</xdr:rowOff>
    </xdr:from>
    <xdr:to>
      <xdr:col>0</xdr:col>
      <xdr:colOff>333375</xdr:colOff>
      <xdr:row>12</xdr:row>
      <xdr:rowOff>66675</xdr:rowOff>
    </xdr:to>
    <xdr:pic>
      <xdr:nvPicPr>
        <xdr:cNvPr id="4" name="Picture 6"/>
        <xdr:cNvPicPr preferRelativeResize="1">
          <a:picLocks noChangeAspect="1"/>
        </xdr:cNvPicPr>
      </xdr:nvPicPr>
      <xdr:blipFill>
        <a:blip r:embed="rId5"/>
        <a:stretch>
          <a:fillRect/>
        </a:stretch>
      </xdr:blipFill>
      <xdr:spPr>
        <a:xfrm>
          <a:off x="0" y="1943100"/>
          <a:ext cx="333375" cy="228600"/>
        </a:xfrm>
        <a:prstGeom prst="rect">
          <a:avLst/>
        </a:prstGeom>
        <a:noFill/>
        <a:ln w="9525" cmpd="sng">
          <a:noFill/>
        </a:ln>
      </xdr:spPr>
    </xdr:pic>
    <xdr:clientData/>
  </xdr:twoCellAnchor>
  <xdr:twoCellAnchor editAs="oneCell">
    <xdr:from>
      <xdr:col>0</xdr:col>
      <xdr:colOff>0</xdr:colOff>
      <xdr:row>14</xdr:row>
      <xdr:rowOff>0</xdr:rowOff>
    </xdr:from>
    <xdr:to>
      <xdr:col>0</xdr:col>
      <xdr:colOff>1085850</xdr:colOff>
      <xdr:row>19</xdr:row>
      <xdr:rowOff>104775</xdr:rowOff>
    </xdr:to>
    <xdr:pic>
      <xdr:nvPicPr>
        <xdr:cNvPr id="5" name="Picture 7" descr="312GYVnR64L">
          <a:hlinkClick r:id="rId8"/>
        </xdr:cNvPr>
        <xdr:cNvPicPr preferRelativeResize="1">
          <a:picLocks noChangeAspect="1"/>
        </xdr:cNvPicPr>
      </xdr:nvPicPr>
      <xdr:blipFill>
        <a:blip r:embed="rId6"/>
        <a:stretch>
          <a:fillRect/>
        </a:stretch>
      </xdr:blipFill>
      <xdr:spPr>
        <a:xfrm>
          <a:off x="0" y="2428875"/>
          <a:ext cx="1085850" cy="914400"/>
        </a:xfrm>
        <a:prstGeom prst="rect">
          <a:avLst/>
        </a:prstGeom>
        <a:noFill/>
        <a:ln w="9525" cmpd="sng">
          <a:noFill/>
        </a:ln>
      </xdr:spPr>
    </xdr:pic>
    <xdr:clientData/>
  </xdr:twoCellAnchor>
  <xdr:twoCellAnchor editAs="oneCell">
    <xdr:from>
      <xdr:col>0</xdr:col>
      <xdr:colOff>0</xdr:colOff>
      <xdr:row>24</xdr:row>
      <xdr:rowOff>0</xdr:rowOff>
    </xdr:from>
    <xdr:to>
      <xdr:col>0</xdr:col>
      <xdr:colOff>295275</xdr:colOff>
      <xdr:row>25</xdr:row>
      <xdr:rowOff>85725</xdr:rowOff>
    </xdr:to>
    <xdr:pic>
      <xdr:nvPicPr>
        <xdr:cNvPr id="6" name="Picture 8"/>
        <xdr:cNvPicPr preferRelativeResize="1">
          <a:picLocks noChangeAspect="1"/>
        </xdr:cNvPicPr>
      </xdr:nvPicPr>
      <xdr:blipFill>
        <a:blip r:embed="rId1"/>
        <a:stretch>
          <a:fillRect/>
        </a:stretch>
      </xdr:blipFill>
      <xdr:spPr>
        <a:xfrm>
          <a:off x="0" y="4371975"/>
          <a:ext cx="295275" cy="247650"/>
        </a:xfrm>
        <a:prstGeom prst="rect">
          <a:avLst/>
        </a:prstGeom>
        <a:noFill/>
        <a:ln w="9525" cmpd="sng">
          <a:noFill/>
        </a:ln>
      </xdr:spPr>
    </xdr:pic>
    <xdr:clientData/>
  </xdr:twoCellAnchor>
  <xdr:twoCellAnchor editAs="oneCell">
    <xdr:from>
      <xdr:col>0</xdr:col>
      <xdr:colOff>0</xdr:colOff>
      <xdr:row>25</xdr:row>
      <xdr:rowOff>0</xdr:rowOff>
    </xdr:from>
    <xdr:to>
      <xdr:col>0</xdr:col>
      <xdr:colOff>333375</xdr:colOff>
      <xdr:row>26</xdr:row>
      <xdr:rowOff>66675</xdr:rowOff>
    </xdr:to>
    <xdr:pic>
      <xdr:nvPicPr>
        <xdr:cNvPr id="7" name="Picture 9"/>
        <xdr:cNvPicPr preferRelativeResize="1">
          <a:picLocks noChangeAspect="1"/>
        </xdr:cNvPicPr>
      </xdr:nvPicPr>
      <xdr:blipFill>
        <a:blip r:embed="rId9"/>
        <a:stretch>
          <a:fillRect/>
        </a:stretch>
      </xdr:blipFill>
      <xdr:spPr>
        <a:xfrm>
          <a:off x="0" y="4533900"/>
          <a:ext cx="333375" cy="228600"/>
        </a:xfrm>
        <a:prstGeom prst="rect">
          <a:avLst/>
        </a:prstGeom>
        <a:noFill/>
        <a:ln w="9525" cmpd="sng">
          <a:noFill/>
        </a:ln>
      </xdr:spPr>
    </xdr:pic>
    <xdr:clientData/>
  </xdr:twoCellAnchor>
  <xdr:twoCellAnchor editAs="oneCell">
    <xdr:from>
      <xdr:col>0</xdr:col>
      <xdr:colOff>0</xdr:colOff>
      <xdr:row>28</xdr:row>
      <xdr:rowOff>0</xdr:rowOff>
    </xdr:from>
    <xdr:to>
      <xdr:col>0</xdr:col>
      <xdr:colOff>1085850</xdr:colOff>
      <xdr:row>33</xdr:row>
      <xdr:rowOff>142875</xdr:rowOff>
    </xdr:to>
    <xdr:pic>
      <xdr:nvPicPr>
        <xdr:cNvPr id="8" name="Picture 10" descr="41xBy1fckyL">
          <a:hlinkClick r:id="rId12"/>
        </xdr:cNvPr>
        <xdr:cNvPicPr preferRelativeResize="1">
          <a:picLocks noChangeAspect="1"/>
        </xdr:cNvPicPr>
      </xdr:nvPicPr>
      <xdr:blipFill>
        <a:blip r:embed="rId10"/>
        <a:stretch>
          <a:fillRect/>
        </a:stretch>
      </xdr:blipFill>
      <xdr:spPr>
        <a:xfrm>
          <a:off x="0" y="5019675"/>
          <a:ext cx="1085850" cy="952500"/>
        </a:xfrm>
        <a:prstGeom prst="rect">
          <a:avLst/>
        </a:prstGeom>
        <a:noFill/>
        <a:ln w="9525" cmpd="sng">
          <a:noFill/>
        </a:ln>
      </xdr:spPr>
    </xdr:pic>
    <xdr:clientData/>
  </xdr:twoCellAnchor>
  <xdr:twoCellAnchor editAs="oneCell">
    <xdr:from>
      <xdr:col>0</xdr:col>
      <xdr:colOff>0</xdr:colOff>
      <xdr:row>38</xdr:row>
      <xdr:rowOff>0</xdr:rowOff>
    </xdr:from>
    <xdr:to>
      <xdr:col>0</xdr:col>
      <xdr:colOff>295275</xdr:colOff>
      <xdr:row>39</xdr:row>
      <xdr:rowOff>85725</xdr:rowOff>
    </xdr:to>
    <xdr:pic>
      <xdr:nvPicPr>
        <xdr:cNvPr id="9" name="Picture 11"/>
        <xdr:cNvPicPr preferRelativeResize="1">
          <a:picLocks noChangeAspect="1"/>
        </xdr:cNvPicPr>
      </xdr:nvPicPr>
      <xdr:blipFill>
        <a:blip r:embed="rId1"/>
        <a:stretch>
          <a:fillRect/>
        </a:stretch>
      </xdr:blipFill>
      <xdr:spPr>
        <a:xfrm>
          <a:off x="0" y="6800850"/>
          <a:ext cx="295275" cy="247650"/>
        </a:xfrm>
        <a:prstGeom prst="rect">
          <a:avLst/>
        </a:prstGeom>
        <a:noFill/>
        <a:ln w="9525" cmpd="sng">
          <a:noFill/>
        </a:ln>
      </xdr:spPr>
    </xdr:pic>
    <xdr:clientData/>
  </xdr:twoCellAnchor>
  <xdr:twoCellAnchor editAs="oneCell">
    <xdr:from>
      <xdr:col>0</xdr:col>
      <xdr:colOff>0</xdr:colOff>
      <xdr:row>39</xdr:row>
      <xdr:rowOff>0</xdr:rowOff>
    </xdr:from>
    <xdr:to>
      <xdr:col>0</xdr:col>
      <xdr:colOff>333375</xdr:colOff>
      <xdr:row>40</xdr:row>
      <xdr:rowOff>66675</xdr:rowOff>
    </xdr:to>
    <xdr:pic>
      <xdr:nvPicPr>
        <xdr:cNvPr id="10" name="Picture 12"/>
        <xdr:cNvPicPr preferRelativeResize="1">
          <a:picLocks noChangeAspect="1"/>
        </xdr:cNvPicPr>
      </xdr:nvPicPr>
      <xdr:blipFill>
        <a:blip r:embed="rId13"/>
        <a:stretch>
          <a:fillRect/>
        </a:stretch>
      </xdr:blipFill>
      <xdr:spPr>
        <a:xfrm>
          <a:off x="0" y="6962775"/>
          <a:ext cx="333375" cy="228600"/>
        </a:xfrm>
        <a:prstGeom prst="rect">
          <a:avLst/>
        </a:prstGeom>
        <a:noFill/>
        <a:ln w="9525" cmpd="sng">
          <a:noFill/>
        </a:ln>
      </xdr:spPr>
    </xdr:pic>
    <xdr:clientData/>
  </xdr:twoCellAnchor>
  <xdr:twoCellAnchor editAs="oneCell">
    <xdr:from>
      <xdr:col>0</xdr:col>
      <xdr:colOff>0</xdr:colOff>
      <xdr:row>42</xdr:row>
      <xdr:rowOff>0</xdr:rowOff>
    </xdr:from>
    <xdr:to>
      <xdr:col>0</xdr:col>
      <xdr:colOff>1085850</xdr:colOff>
      <xdr:row>47</xdr:row>
      <xdr:rowOff>142875</xdr:rowOff>
    </xdr:to>
    <xdr:pic>
      <xdr:nvPicPr>
        <xdr:cNvPr id="11" name="Picture 13" descr="41gIdX2knxL">
          <a:hlinkClick r:id="rId16"/>
        </xdr:cNvPr>
        <xdr:cNvPicPr preferRelativeResize="1">
          <a:picLocks noChangeAspect="1"/>
        </xdr:cNvPicPr>
      </xdr:nvPicPr>
      <xdr:blipFill>
        <a:blip r:embed="rId14"/>
        <a:stretch>
          <a:fillRect/>
        </a:stretch>
      </xdr:blipFill>
      <xdr:spPr>
        <a:xfrm>
          <a:off x="0" y="7448550"/>
          <a:ext cx="1085850" cy="952500"/>
        </a:xfrm>
        <a:prstGeom prst="rect">
          <a:avLst/>
        </a:prstGeom>
        <a:noFill/>
        <a:ln w="9525" cmpd="sng">
          <a:noFill/>
        </a:ln>
      </xdr:spPr>
    </xdr:pic>
    <xdr:clientData/>
  </xdr:twoCellAnchor>
  <xdr:twoCellAnchor editAs="oneCell">
    <xdr:from>
      <xdr:col>0</xdr:col>
      <xdr:colOff>0</xdr:colOff>
      <xdr:row>52</xdr:row>
      <xdr:rowOff>0</xdr:rowOff>
    </xdr:from>
    <xdr:to>
      <xdr:col>0</xdr:col>
      <xdr:colOff>295275</xdr:colOff>
      <xdr:row>53</xdr:row>
      <xdr:rowOff>85725</xdr:rowOff>
    </xdr:to>
    <xdr:pic>
      <xdr:nvPicPr>
        <xdr:cNvPr id="12" name="Picture 14"/>
        <xdr:cNvPicPr preferRelativeResize="1">
          <a:picLocks noChangeAspect="1"/>
        </xdr:cNvPicPr>
      </xdr:nvPicPr>
      <xdr:blipFill>
        <a:blip r:embed="rId1"/>
        <a:stretch>
          <a:fillRect/>
        </a:stretch>
      </xdr:blipFill>
      <xdr:spPr>
        <a:xfrm>
          <a:off x="0" y="9229725"/>
          <a:ext cx="295275" cy="247650"/>
        </a:xfrm>
        <a:prstGeom prst="rect">
          <a:avLst/>
        </a:prstGeom>
        <a:noFill/>
        <a:ln w="9525" cmpd="sng">
          <a:noFill/>
        </a:ln>
      </xdr:spPr>
    </xdr:pic>
    <xdr:clientData/>
  </xdr:twoCellAnchor>
  <xdr:twoCellAnchor editAs="oneCell">
    <xdr:from>
      <xdr:col>0</xdr:col>
      <xdr:colOff>0</xdr:colOff>
      <xdr:row>53</xdr:row>
      <xdr:rowOff>0</xdr:rowOff>
    </xdr:from>
    <xdr:to>
      <xdr:col>0</xdr:col>
      <xdr:colOff>333375</xdr:colOff>
      <xdr:row>54</xdr:row>
      <xdr:rowOff>66675</xdr:rowOff>
    </xdr:to>
    <xdr:pic>
      <xdr:nvPicPr>
        <xdr:cNvPr id="13" name="Picture 15"/>
        <xdr:cNvPicPr preferRelativeResize="1">
          <a:picLocks noChangeAspect="1"/>
        </xdr:cNvPicPr>
      </xdr:nvPicPr>
      <xdr:blipFill>
        <a:blip r:embed="rId17"/>
        <a:stretch>
          <a:fillRect/>
        </a:stretch>
      </xdr:blipFill>
      <xdr:spPr>
        <a:xfrm>
          <a:off x="0" y="9391650"/>
          <a:ext cx="333375" cy="228600"/>
        </a:xfrm>
        <a:prstGeom prst="rect">
          <a:avLst/>
        </a:prstGeom>
        <a:noFill/>
        <a:ln w="9525" cmpd="sng">
          <a:noFill/>
        </a:ln>
      </xdr:spPr>
    </xdr:pic>
    <xdr:clientData/>
  </xdr:twoCellAnchor>
  <xdr:twoCellAnchor editAs="oneCell">
    <xdr:from>
      <xdr:col>0</xdr:col>
      <xdr:colOff>0</xdr:colOff>
      <xdr:row>56</xdr:row>
      <xdr:rowOff>0</xdr:rowOff>
    </xdr:from>
    <xdr:to>
      <xdr:col>0</xdr:col>
      <xdr:colOff>1085850</xdr:colOff>
      <xdr:row>61</xdr:row>
      <xdr:rowOff>142875</xdr:rowOff>
    </xdr:to>
    <xdr:pic>
      <xdr:nvPicPr>
        <xdr:cNvPr id="14" name="Picture 16" descr="41YGJXPrS%2BL">
          <a:hlinkClick r:id="rId20"/>
        </xdr:cNvPr>
        <xdr:cNvPicPr preferRelativeResize="1">
          <a:picLocks noChangeAspect="1"/>
        </xdr:cNvPicPr>
      </xdr:nvPicPr>
      <xdr:blipFill>
        <a:blip r:embed="rId18"/>
        <a:stretch>
          <a:fillRect/>
        </a:stretch>
      </xdr:blipFill>
      <xdr:spPr>
        <a:xfrm>
          <a:off x="0" y="9877425"/>
          <a:ext cx="1085850" cy="952500"/>
        </a:xfrm>
        <a:prstGeom prst="rect">
          <a:avLst/>
        </a:prstGeom>
        <a:noFill/>
        <a:ln w="9525" cmpd="sng">
          <a:noFill/>
        </a:ln>
      </xdr:spPr>
    </xdr:pic>
    <xdr:clientData/>
  </xdr:twoCellAnchor>
  <xdr:twoCellAnchor editAs="oneCell">
    <xdr:from>
      <xdr:col>0</xdr:col>
      <xdr:colOff>0</xdr:colOff>
      <xdr:row>67</xdr:row>
      <xdr:rowOff>0</xdr:rowOff>
    </xdr:from>
    <xdr:to>
      <xdr:col>0</xdr:col>
      <xdr:colOff>333375</xdr:colOff>
      <xdr:row>68</xdr:row>
      <xdr:rowOff>66675</xdr:rowOff>
    </xdr:to>
    <xdr:pic>
      <xdr:nvPicPr>
        <xdr:cNvPr id="15" name="Picture 17"/>
        <xdr:cNvPicPr preferRelativeResize="1">
          <a:picLocks noChangeAspect="1"/>
        </xdr:cNvPicPr>
      </xdr:nvPicPr>
      <xdr:blipFill>
        <a:blip r:embed="rId21"/>
        <a:stretch>
          <a:fillRect/>
        </a:stretch>
      </xdr:blipFill>
      <xdr:spPr>
        <a:xfrm>
          <a:off x="0" y="11658600"/>
          <a:ext cx="333375" cy="228600"/>
        </a:xfrm>
        <a:prstGeom prst="rect">
          <a:avLst/>
        </a:prstGeom>
        <a:noFill/>
        <a:ln w="9525" cmpd="sng">
          <a:noFill/>
        </a:ln>
      </xdr:spPr>
    </xdr:pic>
    <xdr:clientData/>
  </xdr:twoCellAnchor>
  <xdr:twoCellAnchor editAs="oneCell">
    <xdr:from>
      <xdr:col>0</xdr:col>
      <xdr:colOff>0</xdr:colOff>
      <xdr:row>70</xdr:row>
      <xdr:rowOff>0</xdr:rowOff>
    </xdr:from>
    <xdr:to>
      <xdr:col>0</xdr:col>
      <xdr:colOff>1085850</xdr:colOff>
      <xdr:row>75</xdr:row>
      <xdr:rowOff>142875</xdr:rowOff>
    </xdr:to>
    <xdr:pic>
      <xdr:nvPicPr>
        <xdr:cNvPr id="16" name="Picture 18" descr="51yqC4C4puL">
          <a:hlinkClick r:id="rId24"/>
        </xdr:cNvPr>
        <xdr:cNvPicPr preferRelativeResize="1">
          <a:picLocks noChangeAspect="1"/>
        </xdr:cNvPicPr>
      </xdr:nvPicPr>
      <xdr:blipFill>
        <a:blip r:embed="rId22"/>
        <a:stretch>
          <a:fillRect/>
        </a:stretch>
      </xdr:blipFill>
      <xdr:spPr>
        <a:xfrm>
          <a:off x="0" y="12144375"/>
          <a:ext cx="1085850" cy="952500"/>
        </a:xfrm>
        <a:prstGeom prst="rect">
          <a:avLst/>
        </a:prstGeom>
        <a:noFill/>
        <a:ln w="9525" cmpd="sng">
          <a:noFill/>
        </a:ln>
      </xdr:spPr>
    </xdr:pic>
    <xdr:clientData/>
  </xdr:twoCellAnchor>
  <xdr:twoCellAnchor editAs="oneCell">
    <xdr:from>
      <xdr:col>0</xdr:col>
      <xdr:colOff>0</xdr:colOff>
      <xdr:row>80</xdr:row>
      <xdr:rowOff>0</xdr:rowOff>
    </xdr:from>
    <xdr:to>
      <xdr:col>0</xdr:col>
      <xdr:colOff>295275</xdr:colOff>
      <xdr:row>81</xdr:row>
      <xdr:rowOff>85725</xdr:rowOff>
    </xdr:to>
    <xdr:pic>
      <xdr:nvPicPr>
        <xdr:cNvPr id="17" name="Picture 19"/>
        <xdr:cNvPicPr preferRelativeResize="1">
          <a:picLocks noChangeAspect="1"/>
        </xdr:cNvPicPr>
      </xdr:nvPicPr>
      <xdr:blipFill>
        <a:blip r:embed="rId1"/>
        <a:stretch>
          <a:fillRect/>
        </a:stretch>
      </xdr:blipFill>
      <xdr:spPr>
        <a:xfrm>
          <a:off x="0" y="13925550"/>
          <a:ext cx="295275" cy="247650"/>
        </a:xfrm>
        <a:prstGeom prst="rect">
          <a:avLst/>
        </a:prstGeom>
        <a:noFill/>
        <a:ln w="9525" cmpd="sng">
          <a:noFill/>
        </a:ln>
      </xdr:spPr>
    </xdr:pic>
    <xdr:clientData/>
  </xdr:twoCellAnchor>
  <xdr:twoCellAnchor editAs="oneCell">
    <xdr:from>
      <xdr:col>0</xdr:col>
      <xdr:colOff>0</xdr:colOff>
      <xdr:row>81</xdr:row>
      <xdr:rowOff>0</xdr:rowOff>
    </xdr:from>
    <xdr:to>
      <xdr:col>0</xdr:col>
      <xdr:colOff>333375</xdr:colOff>
      <xdr:row>82</xdr:row>
      <xdr:rowOff>66675</xdr:rowOff>
    </xdr:to>
    <xdr:pic>
      <xdr:nvPicPr>
        <xdr:cNvPr id="18" name="Picture 20"/>
        <xdr:cNvPicPr preferRelativeResize="1">
          <a:picLocks noChangeAspect="1"/>
        </xdr:cNvPicPr>
      </xdr:nvPicPr>
      <xdr:blipFill>
        <a:blip r:embed="rId25"/>
        <a:stretch>
          <a:fillRect/>
        </a:stretch>
      </xdr:blipFill>
      <xdr:spPr>
        <a:xfrm>
          <a:off x="0" y="14087475"/>
          <a:ext cx="333375" cy="228600"/>
        </a:xfrm>
        <a:prstGeom prst="rect">
          <a:avLst/>
        </a:prstGeom>
        <a:noFill/>
        <a:ln w="9525" cmpd="sng">
          <a:noFill/>
        </a:ln>
      </xdr:spPr>
    </xdr:pic>
    <xdr:clientData/>
  </xdr:twoCellAnchor>
  <xdr:twoCellAnchor editAs="oneCell">
    <xdr:from>
      <xdr:col>0</xdr:col>
      <xdr:colOff>0</xdr:colOff>
      <xdr:row>84</xdr:row>
      <xdr:rowOff>0</xdr:rowOff>
    </xdr:from>
    <xdr:to>
      <xdr:col>0</xdr:col>
      <xdr:colOff>1085850</xdr:colOff>
      <xdr:row>89</xdr:row>
      <xdr:rowOff>142875</xdr:rowOff>
    </xdr:to>
    <xdr:pic>
      <xdr:nvPicPr>
        <xdr:cNvPr id="19" name="Picture 21" descr="413rzDOGNZL">
          <a:hlinkClick r:id="rId28"/>
        </xdr:cNvPr>
        <xdr:cNvPicPr preferRelativeResize="1">
          <a:picLocks noChangeAspect="1"/>
        </xdr:cNvPicPr>
      </xdr:nvPicPr>
      <xdr:blipFill>
        <a:blip r:embed="rId26"/>
        <a:stretch>
          <a:fillRect/>
        </a:stretch>
      </xdr:blipFill>
      <xdr:spPr>
        <a:xfrm>
          <a:off x="0" y="14573250"/>
          <a:ext cx="1085850" cy="952500"/>
        </a:xfrm>
        <a:prstGeom prst="rect">
          <a:avLst/>
        </a:prstGeom>
        <a:noFill/>
        <a:ln w="9525" cmpd="sng">
          <a:noFill/>
        </a:ln>
      </xdr:spPr>
    </xdr:pic>
    <xdr:clientData/>
  </xdr:twoCellAnchor>
  <xdr:twoCellAnchor editAs="oneCell">
    <xdr:from>
      <xdr:col>0</xdr:col>
      <xdr:colOff>0</xdr:colOff>
      <xdr:row>94</xdr:row>
      <xdr:rowOff>0</xdr:rowOff>
    </xdr:from>
    <xdr:to>
      <xdr:col>0</xdr:col>
      <xdr:colOff>295275</xdr:colOff>
      <xdr:row>95</xdr:row>
      <xdr:rowOff>85725</xdr:rowOff>
    </xdr:to>
    <xdr:pic>
      <xdr:nvPicPr>
        <xdr:cNvPr id="20" name="Picture 22"/>
        <xdr:cNvPicPr preferRelativeResize="1">
          <a:picLocks noChangeAspect="1"/>
        </xdr:cNvPicPr>
      </xdr:nvPicPr>
      <xdr:blipFill>
        <a:blip r:embed="rId1"/>
        <a:stretch>
          <a:fillRect/>
        </a:stretch>
      </xdr:blipFill>
      <xdr:spPr>
        <a:xfrm>
          <a:off x="0" y="16354425"/>
          <a:ext cx="295275" cy="247650"/>
        </a:xfrm>
        <a:prstGeom prst="rect">
          <a:avLst/>
        </a:prstGeom>
        <a:noFill/>
        <a:ln w="9525" cmpd="sng">
          <a:noFill/>
        </a:ln>
      </xdr:spPr>
    </xdr:pic>
    <xdr:clientData/>
  </xdr:twoCellAnchor>
  <xdr:twoCellAnchor editAs="oneCell">
    <xdr:from>
      <xdr:col>0</xdr:col>
      <xdr:colOff>0</xdr:colOff>
      <xdr:row>95</xdr:row>
      <xdr:rowOff>0</xdr:rowOff>
    </xdr:from>
    <xdr:to>
      <xdr:col>0</xdr:col>
      <xdr:colOff>333375</xdr:colOff>
      <xdr:row>96</xdr:row>
      <xdr:rowOff>66675</xdr:rowOff>
    </xdr:to>
    <xdr:pic>
      <xdr:nvPicPr>
        <xdr:cNvPr id="21" name="Picture 23"/>
        <xdr:cNvPicPr preferRelativeResize="1">
          <a:picLocks noChangeAspect="1"/>
        </xdr:cNvPicPr>
      </xdr:nvPicPr>
      <xdr:blipFill>
        <a:blip r:embed="rId29"/>
        <a:stretch>
          <a:fillRect/>
        </a:stretch>
      </xdr:blipFill>
      <xdr:spPr>
        <a:xfrm>
          <a:off x="0" y="16516350"/>
          <a:ext cx="333375" cy="228600"/>
        </a:xfrm>
        <a:prstGeom prst="rect">
          <a:avLst/>
        </a:prstGeom>
        <a:noFill/>
        <a:ln w="9525" cmpd="sng">
          <a:noFill/>
        </a:ln>
      </xdr:spPr>
    </xdr:pic>
    <xdr:clientData/>
  </xdr:twoCellAnchor>
  <xdr:twoCellAnchor editAs="oneCell">
    <xdr:from>
      <xdr:col>0</xdr:col>
      <xdr:colOff>0</xdr:colOff>
      <xdr:row>97</xdr:row>
      <xdr:rowOff>0</xdr:rowOff>
    </xdr:from>
    <xdr:to>
      <xdr:col>0</xdr:col>
      <xdr:colOff>333375</xdr:colOff>
      <xdr:row>98</xdr:row>
      <xdr:rowOff>66675</xdr:rowOff>
    </xdr:to>
    <xdr:pic>
      <xdr:nvPicPr>
        <xdr:cNvPr id="22" name="Picture 25"/>
        <xdr:cNvPicPr preferRelativeResize="1">
          <a:picLocks noChangeAspect="1"/>
        </xdr:cNvPicPr>
      </xdr:nvPicPr>
      <xdr:blipFill>
        <a:blip r:embed="rId30"/>
        <a:stretch>
          <a:fillRect/>
        </a:stretch>
      </xdr:blipFill>
      <xdr:spPr>
        <a:xfrm>
          <a:off x="0" y="16840200"/>
          <a:ext cx="333375" cy="228600"/>
        </a:xfrm>
        <a:prstGeom prst="rect">
          <a:avLst/>
        </a:prstGeom>
        <a:noFill/>
        <a:ln w="9525" cmpd="sng">
          <a:noFill/>
        </a:ln>
      </xdr:spPr>
    </xdr:pic>
    <xdr:clientData/>
  </xdr:twoCellAnchor>
  <xdr:twoCellAnchor editAs="oneCell">
    <xdr:from>
      <xdr:col>0</xdr:col>
      <xdr:colOff>0</xdr:colOff>
      <xdr:row>97</xdr:row>
      <xdr:rowOff>0</xdr:rowOff>
    </xdr:from>
    <xdr:to>
      <xdr:col>0</xdr:col>
      <xdr:colOff>333375</xdr:colOff>
      <xdr:row>98</xdr:row>
      <xdr:rowOff>66675</xdr:rowOff>
    </xdr:to>
    <xdr:pic>
      <xdr:nvPicPr>
        <xdr:cNvPr id="23" name="Picture 27"/>
        <xdr:cNvPicPr preferRelativeResize="1">
          <a:picLocks noChangeAspect="1"/>
        </xdr:cNvPicPr>
      </xdr:nvPicPr>
      <xdr:blipFill>
        <a:blip r:embed="rId31"/>
        <a:stretch>
          <a:fillRect/>
        </a:stretch>
      </xdr:blipFill>
      <xdr:spPr>
        <a:xfrm>
          <a:off x="0" y="16840200"/>
          <a:ext cx="3333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542925</xdr:colOff>
      <xdr:row>2</xdr:row>
      <xdr:rowOff>9525</xdr:rowOff>
    </xdr:to>
    <xdr:pic>
      <xdr:nvPicPr>
        <xdr:cNvPr id="1" name="Picture 1"/>
        <xdr:cNvPicPr preferRelativeResize="1">
          <a:picLocks noChangeAspect="1"/>
        </xdr:cNvPicPr>
      </xdr:nvPicPr>
      <xdr:blipFill>
        <a:blip r:embed="rId1"/>
        <a:stretch>
          <a:fillRect/>
        </a:stretch>
      </xdr:blipFill>
      <xdr:spPr>
        <a:xfrm>
          <a:off x="0" y="228600"/>
          <a:ext cx="542925" cy="171450"/>
        </a:xfrm>
        <a:prstGeom prst="rect">
          <a:avLst/>
        </a:prstGeom>
        <a:noFill/>
        <a:ln w="9525" cmpd="sng">
          <a:noFill/>
        </a:ln>
      </xdr:spPr>
    </xdr:pic>
    <xdr:clientData/>
  </xdr:twoCellAnchor>
  <xdr:twoCellAnchor editAs="oneCell">
    <xdr:from>
      <xdr:col>0</xdr:col>
      <xdr:colOff>0</xdr:colOff>
      <xdr:row>4</xdr:row>
      <xdr:rowOff>0</xdr:rowOff>
    </xdr:from>
    <xdr:to>
      <xdr:col>1</xdr:col>
      <xdr:colOff>638175</xdr:colOff>
      <xdr:row>12</xdr:row>
      <xdr:rowOff>38100</xdr:rowOff>
    </xdr:to>
    <xdr:pic>
      <xdr:nvPicPr>
        <xdr:cNvPr id="2" name="Picture 2" descr="Reebok Women's Hi Fashion Sneaker">
          <a:hlinkClick r:id="rId4"/>
        </xdr:cNvPr>
        <xdr:cNvPicPr preferRelativeResize="1">
          <a:picLocks noChangeAspect="1"/>
        </xdr:cNvPicPr>
      </xdr:nvPicPr>
      <xdr:blipFill>
        <a:blip r:embed="rId2"/>
        <a:stretch>
          <a:fillRect/>
        </a:stretch>
      </xdr:blipFill>
      <xdr:spPr>
        <a:xfrm>
          <a:off x="0" y="714375"/>
          <a:ext cx="1524000" cy="1333500"/>
        </a:xfrm>
        <a:prstGeom prst="rect">
          <a:avLst/>
        </a:prstGeom>
        <a:noFill/>
        <a:ln w="9525" cmpd="sng">
          <a:noFill/>
        </a:ln>
      </xdr:spPr>
    </xdr:pic>
    <xdr:clientData/>
  </xdr:twoCellAnchor>
  <xdr:twoCellAnchor editAs="oneCell">
    <xdr:from>
      <xdr:col>3</xdr:col>
      <xdr:colOff>0</xdr:colOff>
      <xdr:row>4</xdr:row>
      <xdr:rowOff>0</xdr:rowOff>
    </xdr:from>
    <xdr:to>
      <xdr:col>3</xdr:col>
      <xdr:colOff>333375</xdr:colOff>
      <xdr:row>5</xdr:row>
      <xdr:rowOff>66675</xdr:rowOff>
    </xdr:to>
    <xdr:pic>
      <xdr:nvPicPr>
        <xdr:cNvPr id="3" name="Picture 3"/>
        <xdr:cNvPicPr preferRelativeResize="1">
          <a:picLocks noChangeAspect="1"/>
        </xdr:cNvPicPr>
      </xdr:nvPicPr>
      <xdr:blipFill>
        <a:blip r:embed="rId5"/>
        <a:stretch>
          <a:fillRect/>
        </a:stretch>
      </xdr:blipFill>
      <xdr:spPr>
        <a:xfrm>
          <a:off x="5838825" y="714375"/>
          <a:ext cx="333375" cy="228600"/>
        </a:xfrm>
        <a:prstGeom prst="rect">
          <a:avLst/>
        </a:prstGeom>
        <a:noFill/>
        <a:ln w="9525" cmpd="sng">
          <a:noFill/>
        </a:ln>
      </xdr:spPr>
    </xdr:pic>
    <xdr:clientData/>
  </xdr:twoCellAnchor>
  <xdr:twoCellAnchor editAs="oneCell">
    <xdr:from>
      <xdr:col>0</xdr:col>
      <xdr:colOff>0</xdr:colOff>
      <xdr:row>14</xdr:row>
      <xdr:rowOff>0</xdr:rowOff>
    </xdr:from>
    <xdr:to>
      <xdr:col>1</xdr:col>
      <xdr:colOff>638175</xdr:colOff>
      <xdr:row>22</xdr:row>
      <xdr:rowOff>38100</xdr:rowOff>
    </xdr:to>
    <xdr:pic>
      <xdr:nvPicPr>
        <xdr:cNvPr id="4" name="Picture 6" descr="Reebok Women's Hi Fashion Sneaker">
          <a:hlinkClick r:id="rId7"/>
        </xdr:cNvPr>
        <xdr:cNvPicPr preferRelativeResize="1">
          <a:picLocks noChangeAspect="1"/>
        </xdr:cNvPicPr>
      </xdr:nvPicPr>
      <xdr:blipFill>
        <a:blip r:embed="rId2"/>
        <a:stretch>
          <a:fillRect/>
        </a:stretch>
      </xdr:blipFill>
      <xdr:spPr>
        <a:xfrm>
          <a:off x="0" y="2343150"/>
          <a:ext cx="1524000" cy="1333500"/>
        </a:xfrm>
        <a:prstGeom prst="rect">
          <a:avLst/>
        </a:prstGeom>
        <a:noFill/>
        <a:ln w="9525" cmpd="sng">
          <a:noFill/>
        </a:ln>
      </xdr:spPr>
    </xdr:pic>
    <xdr:clientData/>
  </xdr:twoCellAnchor>
  <xdr:twoCellAnchor editAs="oneCell">
    <xdr:from>
      <xdr:col>3</xdr:col>
      <xdr:colOff>0</xdr:colOff>
      <xdr:row>14</xdr:row>
      <xdr:rowOff>0</xdr:rowOff>
    </xdr:from>
    <xdr:to>
      <xdr:col>3</xdr:col>
      <xdr:colOff>333375</xdr:colOff>
      <xdr:row>15</xdr:row>
      <xdr:rowOff>66675</xdr:rowOff>
    </xdr:to>
    <xdr:pic>
      <xdr:nvPicPr>
        <xdr:cNvPr id="5" name="Picture 7"/>
        <xdr:cNvPicPr preferRelativeResize="1">
          <a:picLocks noChangeAspect="1"/>
        </xdr:cNvPicPr>
      </xdr:nvPicPr>
      <xdr:blipFill>
        <a:blip r:embed="rId8"/>
        <a:stretch>
          <a:fillRect/>
        </a:stretch>
      </xdr:blipFill>
      <xdr:spPr>
        <a:xfrm>
          <a:off x="5838825" y="2343150"/>
          <a:ext cx="33337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276225</xdr:colOff>
      <xdr:row>7</xdr:row>
      <xdr:rowOff>76200</xdr:rowOff>
    </xdr:to>
    <xdr:pic>
      <xdr:nvPicPr>
        <xdr:cNvPr id="1" name="Picture 1" descr="gap.com"/>
        <xdr:cNvPicPr preferRelativeResize="1">
          <a:picLocks noChangeAspect="1"/>
        </xdr:cNvPicPr>
      </xdr:nvPicPr>
      <xdr:blipFill>
        <a:blip r:embed="rId1"/>
        <a:stretch>
          <a:fillRect/>
        </a:stretch>
      </xdr:blipFill>
      <xdr:spPr>
        <a:xfrm>
          <a:off x="0" y="981075"/>
          <a:ext cx="276225" cy="238125"/>
        </a:xfrm>
        <a:prstGeom prst="rect">
          <a:avLst/>
        </a:prstGeom>
        <a:noFill/>
        <a:ln w="9525" cmpd="sng">
          <a:noFill/>
        </a:ln>
      </xdr:spPr>
    </xdr:pic>
    <xdr:clientData/>
  </xdr:twoCellAnchor>
  <xdr:twoCellAnchor editAs="oneCell">
    <xdr:from>
      <xdr:col>0</xdr:col>
      <xdr:colOff>0</xdr:colOff>
      <xdr:row>7</xdr:row>
      <xdr:rowOff>0</xdr:rowOff>
    </xdr:from>
    <xdr:to>
      <xdr:col>0</xdr:col>
      <xdr:colOff>419100</xdr:colOff>
      <xdr:row>10</xdr:row>
      <xdr:rowOff>0</xdr:rowOff>
    </xdr:to>
    <xdr:pic>
      <xdr:nvPicPr>
        <xdr:cNvPr id="2" name="Picture 2" descr="Quilted arch logo hoodie">
          <a:hlinkClick r:id="rId4"/>
        </xdr:cNvPr>
        <xdr:cNvPicPr preferRelativeResize="1">
          <a:picLocks noChangeAspect="1"/>
        </xdr:cNvPicPr>
      </xdr:nvPicPr>
      <xdr:blipFill>
        <a:blip r:embed="rId2"/>
        <a:stretch>
          <a:fillRect/>
        </a:stretch>
      </xdr:blipFill>
      <xdr:spPr>
        <a:xfrm>
          <a:off x="0" y="1143000"/>
          <a:ext cx="419100" cy="485775"/>
        </a:xfrm>
        <a:prstGeom prst="rect">
          <a:avLst/>
        </a:prstGeom>
        <a:noFill/>
        <a:ln w="9525" cmpd="sng">
          <a:noFill/>
        </a:ln>
      </xdr:spPr>
    </xdr:pic>
    <xdr:clientData/>
  </xdr:twoCellAnchor>
  <xdr:twoCellAnchor editAs="oneCell">
    <xdr:from>
      <xdr:col>0</xdr:col>
      <xdr:colOff>0</xdr:colOff>
      <xdr:row>24</xdr:row>
      <xdr:rowOff>0</xdr:rowOff>
    </xdr:from>
    <xdr:to>
      <xdr:col>0</xdr:col>
      <xdr:colOff>276225</xdr:colOff>
      <xdr:row>25</xdr:row>
      <xdr:rowOff>76200</xdr:rowOff>
    </xdr:to>
    <xdr:pic>
      <xdr:nvPicPr>
        <xdr:cNvPr id="3" name="Picture 3" descr="oldnavy.com"/>
        <xdr:cNvPicPr preferRelativeResize="1">
          <a:picLocks noChangeAspect="1"/>
        </xdr:cNvPicPr>
      </xdr:nvPicPr>
      <xdr:blipFill>
        <a:blip r:embed="rId5"/>
        <a:stretch>
          <a:fillRect/>
        </a:stretch>
      </xdr:blipFill>
      <xdr:spPr>
        <a:xfrm>
          <a:off x="0" y="3905250"/>
          <a:ext cx="276225" cy="238125"/>
        </a:xfrm>
        <a:prstGeom prst="rect">
          <a:avLst/>
        </a:prstGeom>
        <a:noFill/>
        <a:ln w="9525" cmpd="sng">
          <a:noFill/>
        </a:ln>
      </xdr:spPr>
    </xdr:pic>
    <xdr:clientData/>
  </xdr:twoCellAnchor>
  <xdr:twoCellAnchor editAs="oneCell">
    <xdr:from>
      <xdr:col>0</xdr:col>
      <xdr:colOff>0</xdr:colOff>
      <xdr:row>24</xdr:row>
      <xdr:rowOff>0</xdr:rowOff>
    </xdr:from>
    <xdr:to>
      <xdr:col>0</xdr:col>
      <xdr:colOff>419100</xdr:colOff>
      <xdr:row>27</xdr:row>
      <xdr:rowOff>0</xdr:rowOff>
    </xdr:to>
    <xdr:pic>
      <xdr:nvPicPr>
        <xdr:cNvPr id="4" name="Picture 4" descr="Cable-Knit Tights for Baby">
          <a:hlinkClick r:id="rId8"/>
        </xdr:cNvPr>
        <xdr:cNvPicPr preferRelativeResize="1">
          <a:picLocks noChangeAspect="1"/>
        </xdr:cNvPicPr>
      </xdr:nvPicPr>
      <xdr:blipFill>
        <a:blip r:embed="rId6"/>
        <a:stretch>
          <a:fillRect/>
        </a:stretch>
      </xdr:blipFill>
      <xdr:spPr>
        <a:xfrm>
          <a:off x="0" y="3905250"/>
          <a:ext cx="419100" cy="485775"/>
        </a:xfrm>
        <a:prstGeom prst="rect">
          <a:avLst/>
        </a:prstGeom>
        <a:noFill/>
        <a:ln w="9525" cmpd="sng">
          <a:noFill/>
        </a:ln>
      </xdr:spPr>
    </xdr:pic>
    <xdr:clientData/>
  </xdr:twoCellAnchor>
  <xdr:twoCellAnchor editAs="oneCell">
    <xdr:from>
      <xdr:col>0</xdr:col>
      <xdr:colOff>0</xdr:colOff>
      <xdr:row>24</xdr:row>
      <xdr:rowOff>0</xdr:rowOff>
    </xdr:from>
    <xdr:to>
      <xdr:col>0</xdr:col>
      <xdr:colOff>276225</xdr:colOff>
      <xdr:row>25</xdr:row>
      <xdr:rowOff>76200</xdr:rowOff>
    </xdr:to>
    <xdr:pic>
      <xdr:nvPicPr>
        <xdr:cNvPr id="5" name="Picture 5" descr="oldnavy.com"/>
        <xdr:cNvPicPr preferRelativeResize="1">
          <a:picLocks noChangeAspect="1"/>
        </xdr:cNvPicPr>
      </xdr:nvPicPr>
      <xdr:blipFill>
        <a:blip r:embed="rId5"/>
        <a:stretch>
          <a:fillRect/>
        </a:stretch>
      </xdr:blipFill>
      <xdr:spPr>
        <a:xfrm>
          <a:off x="0" y="3905250"/>
          <a:ext cx="276225" cy="238125"/>
        </a:xfrm>
        <a:prstGeom prst="rect">
          <a:avLst/>
        </a:prstGeom>
        <a:noFill/>
        <a:ln w="9525" cmpd="sng">
          <a:noFill/>
        </a:ln>
      </xdr:spPr>
    </xdr:pic>
    <xdr:clientData/>
  </xdr:twoCellAnchor>
  <xdr:twoCellAnchor editAs="oneCell">
    <xdr:from>
      <xdr:col>0</xdr:col>
      <xdr:colOff>0</xdr:colOff>
      <xdr:row>24</xdr:row>
      <xdr:rowOff>0</xdr:rowOff>
    </xdr:from>
    <xdr:to>
      <xdr:col>0</xdr:col>
      <xdr:colOff>419100</xdr:colOff>
      <xdr:row>27</xdr:row>
      <xdr:rowOff>0</xdr:rowOff>
    </xdr:to>
    <xdr:pic>
      <xdr:nvPicPr>
        <xdr:cNvPr id="6" name="Picture 6" descr="Cable-Knit Tights for Baby">
          <a:hlinkClick r:id="rId11"/>
        </xdr:cNvPr>
        <xdr:cNvPicPr preferRelativeResize="1">
          <a:picLocks noChangeAspect="1"/>
        </xdr:cNvPicPr>
      </xdr:nvPicPr>
      <xdr:blipFill>
        <a:blip r:embed="rId9"/>
        <a:stretch>
          <a:fillRect/>
        </a:stretch>
      </xdr:blipFill>
      <xdr:spPr>
        <a:xfrm>
          <a:off x="0" y="3905250"/>
          <a:ext cx="419100" cy="485775"/>
        </a:xfrm>
        <a:prstGeom prst="rect">
          <a:avLst/>
        </a:prstGeom>
        <a:noFill/>
        <a:ln w="9525" cmpd="sng">
          <a:noFill/>
        </a:ln>
      </xdr:spPr>
    </xdr:pic>
    <xdr:clientData/>
  </xdr:twoCellAnchor>
  <xdr:twoCellAnchor editAs="oneCell">
    <xdr:from>
      <xdr:col>0</xdr:col>
      <xdr:colOff>0</xdr:colOff>
      <xdr:row>24</xdr:row>
      <xdr:rowOff>0</xdr:rowOff>
    </xdr:from>
    <xdr:to>
      <xdr:col>0</xdr:col>
      <xdr:colOff>276225</xdr:colOff>
      <xdr:row>25</xdr:row>
      <xdr:rowOff>76200</xdr:rowOff>
    </xdr:to>
    <xdr:pic>
      <xdr:nvPicPr>
        <xdr:cNvPr id="7" name="Picture 7" descr="oldnavy.com"/>
        <xdr:cNvPicPr preferRelativeResize="1">
          <a:picLocks noChangeAspect="1"/>
        </xdr:cNvPicPr>
      </xdr:nvPicPr>
      <xdr:blipFill>
        <a:blip r:embed="rId5"/>
        <a:stretch>
          <a:fillRect/>
        </a:stretch>
      </xdr:blipFill>
      <xdr:spPr>
        <a:xfrm>
          <a:off x="0" y="3905250"/>
          <a:ext cx="276225" cy="238125"/>
        </a:xfrm>
        <a:prstGeom prst="rect">
          <a:avLst/>
        </a:prstGeom>
        <a:noFill/>
        <a:ln w="9525" cmpd="sng">
          <a:noFill/>
        </a:ln>
      </xdr:spPr>
    </xdr:pic>
    <xdr:clientData/>
  </xdr:twoCellAnchor>
  <xdr:twoCellAnchor editAs="oneCell">
    <xdr:from>
      <xdr:col>0</xdr:col>
      <xdr:colOff>0</xdr:colOff>
      <xdr:row>25</xdr:row>
      <xdr:rowOff>0</xdr:rowOff>
    </xdr:from>
    <xdr:to>
      <xdr:col>0</xdr:col>
      <xdr:colOff>419100</xdr:colOff>
      <xdr:row>28</xdr:row>
      <xdr:rowOff>0</xdr:rowOff>
    </xdr:to>
    <xdr:pic>
      <xdr:nvPicPr>
        <xdr:cNvPr id="8" name="Picture 8" descr="Cable-Knit Tights for Baby">
          <a:hlinkClick r:id="rId14"/>
        </xdr:cNvPr>
        <xdr:cNvPicPr preferRelativeResize="1">
          <a:picLocks noChangeAspect="1"/>
        </xdr:cNvPicPr>
      </xdr:nvPicPr>
      <xdr:blipFill>
        <a:blip r:embed="rId12"/>
        <a:stretch>
          <a:fillRect/>
        </a:stretch>
      </xdr:blipFill>
      <xdr:spPr>
        <a:xfrm>
          <a:off x="0" y="4067175"/>
          <a:ext cx="419100" cy="485775"/>
        </a:xfrm>
        <a:prstGeom prst="rect">
          <a:avLst/>
        </a:prstGeom>
        <a:noFill/>
        <a:ln w="9525" cmpd="sng">
          <a:noFill/>
        </a:ln>
      </xdr:spPr>
    </xdr:pic>
    <xdr:clientData/>
  </xdr:twoCellAnchor>
  <xdr:twoCellAnchor editAs="oneCell">
    <xdr:from>
      <xdr:col>0</xdr:col>
      <xdr:colOff>0</xdr:colOff>
      <xdr:row>43</xdr:row>
      <xdr:rowOff>0</xdr:rowOff>
    </xdr:from>
    <xdr:to>
      <xdr:col>0</xdr:col>
      <xdr:colOff>276225</xdr:colOff>
      <xdr:row>44</xdr:row>
      <xdr:rowOff>76200</xdr:rowOff>
    </xdr:to>
    <xdr:pic>
      <xdr:nvPicPr>
        <xdr:cNvPr id="9" name="Picture 9" descr="oldnavy.com"/>
        <xdr:cNvPicPr preferRelativeResize="1">
          <a:picLocks noChangeAspect="1"/>
        </xdr:cNvPicPr>
      </xdr:nvPicPr>
      <xdr:blipFill>
        <a:blip r:embed="rId5"/>
        <a:stretch>
          <a:fillRect/>
        </a:stretch>
      </xdr:blipFill>
      <xdr:spPr>
        <a:xfrm>
          <a:off x="0" y="6991350"/>
          <a:ext cx="276225" cy="238125"/>
        </a:xfrm>
        <a:prstGeom prst="rect">
          <a:avLst/>
        </a:prstGeom>
        <a:noFill/>
        <a:ln w="9525" cmpd="sng">
          <a:noFill/>
        </a:ln>
      </xdr:spPr>
    </xdr:pic>
    <xdr:clientData/>
  </xdr:twoCellAnchor>
  <xdr:twoCellAnchor editAs="oneCell">
    <xdr:from>
      <xdr:col>0</xdr:col>
      <xdr:colOff>0</xdr:colOff>
      <xdr:row>44</xdr:row>
      <xdr:rowOff>0</xdr:rowOff>
    </xdr:from>
    <xdr:to>
      <xdr:col>0</xdr:col>
      <xdr:colOff>419100</xdr:colOff>
      <xdr:row>47</xdr:row>
      <xdr:rowOff>0</xdr:rowOff>
    </xdr:to>
    <xdr:pic>
      <xdr:nvPicPr>
        <xdr:cNvPr id="10" name="Picture 10" descr="Cable-Knit Tights for Baby">
          <a:hlinkClick r:id="rId17"/>
        </xdr:cNvPr>
        <xdr:cNvPicPr preferRelativeResize="1">
          <a:picLocks noChangeAspect="1"/>
        </xdr:cNvPicPr>
      </xdr:nvPicPr>
      <xdr:blipFill>
        <a:blip r:embed="rId15"/>
        <a:stretch>
          <a:fillRect/>
        </a:stretch>
      </xdr:blipFill>
      <xdr:spPr>
        <a:xfrm>
          <a:off x="0" y="7153275"/>
          <a:ext cx="419100" cy="485775"/>
        </a:xfrm>
        <a:prstGeom prst="rect">
          <a:avLst/>
        </a:prstGeom>
        <a:noFill/>
        <a:ln w="9525" cmpd="sng">
          <a:noFill/>
        </a:ln>
      </xdr:spPr>
    </xdr:pic>
    <xdr:clientData/>
  </xdr:twoCellAnchor>
  <xdr:twoCellAnchor editAs="oneCell">
    <xdr:from>
      <xdr:col>0</xdr:col>
      <xdr:colOff>0</xdr:colOff>
      <xdr:row>62</xdr:row>
      <xdr:rowOff>0</xdr:rowOff>
    </xdr:from>
    <xdr:to>
      <xdr:col>0</xdr:col>
      <xdr:colOff>276225</xdr:colOff>
      <xdr:row>63</xdr:row>
      <xdr:rowOff>76200</xdr:rowOff>
    </xdr:to>
    <xdr:pic>
      <xdr:nvPicPr>
        <xdr:cNvPr id="11" name="Picture 11" descr="oldnavy.com"/>
        <xdr:cNvPicPr preferRelativeResize="1">
          <a:picLocks noChangeAspect="1"/>
        </xdr:cNvPicPr>
      </xdr:nvPicPr>
      <xdr:blipFill>
        <a:blip r:embed="rId5"/>
        <a:stretch>
          <a:fillRect/>
        </a:stretch>
      </xdr:blipFill>
      <xdr:spPr>
        <a:xfrm>
          <a:off x="0" y="10077450"/>
          <a:ext cx="276225" cy="238125"/>
        </a:xfrm>
        <a:prstGeom prst="rect">
          <a:avLst/>
        </a:prstGeom>
        <a:noFill/>
        <a:ln w="9525" cmpd="sng">
          <a:noFill/>
        </a:ln>
      </xdr:spPr>
    </xdr:pic>
    <xdr:clientData/>
  </xdr:twoCellAnchor>
  <xdr:twoCellAnchor editAs="oneCell">
    <xdr:from>
      <xdr:col>0</xdr:col>
      <xdr:colOff>0</xdr:colOff>
      <xdr:row>63</xdr:row>
      <xdr:rowOff>0</xdr:rowOff>
    </xdr:from>
    <xdr:to>
      <xdr:col>0</xdr:col>
      <xdr:colOff>419100</xdr:colOff>
      <xdr:row>66</xdr:row>
      <xdr:rowOff>0</xdr:rowOff>
    </xdr:to>
    <xdr:pic>
      <xdr:nvPicPr>
        <xdr:cNvPr id="12" name="Picture 12" descr="Cable-Knit Tights for Baby">
          <a:hlinkClick r:id="rId20"/>
        </xdr:cNvPr>
        <xdr:cNvPicPr preferRelativeResize="1">
          <a:picLocks noChangeAspect="1"/>
        </xdr:cNvPicPr>
      </xdr:nvPicPr>
      <xdr:blipFill>
        <a:blip r:embed="rId18"/>
        <a:stretch>
          <a:fillRect/>
        </a:stretch>
      </xdr:blipFill>
      <xdr:spPr>
        <a:xfrm>
          <a:off x="0" y="10239375"/>
          <a:ext cx="419100" cy="485775"/>
        </a:xfrm>
        <a:prstGeom prst="rect">
          <a:avLst/>
        </a:prstGeom>
        <a:noFill/>
        <a:ln w="9525" cmpd="sng">
          <a:noFill/>
        </a:ln>
      </xdr:spPr>
    </xdr:pic>
    <xdr:clientData/>
  </xdr:twoCellAnchor>
  <xdr:twoCellAnchor editAs="oneCell">
    <xdr:from>
      <xdr:col>0</xdr:col>
      <xdr:colOff>0</xdr:colOff>
      <xdr:row>81</xdr:row>
      <xdr:rowOff>0</xdr:rowOff>
    </xdr:from>
    <xdr:to>
      <xdr:col>0</xdr:col>
      <xdr:colOff>276225</xdr:colOff>
      <xdr:row>82</xdr:row>
      <xdr:rowOff>76200</xdr:rowOff>
    </xdr:to>
    <xdr:pic>
      <xdr:nvPicPr>
        <xdr:cNvPr id="13" name="Picture 13" descr="oldnavy.com"/>
        <xdr:cNvPicPr preferRelativeResize="1">
          <a:picLocks noChangeAspect="1"/>
        </xdr:cNvPicPr>
      </xdr:nvPicPr>
      <xdr:blipFill>
        <a:blip r:embed="rId5"/>
        <a:stretch>
          <a:fillRect/>
        </a:stretch>
      </xdr:blipFill>
      <xdr:spPr>
        <a:xfrm>
          <a:off x="0" y="13163550"/>
          <a:ext cx="276225" cy="238125"/>
        </a:xfrm>
        <a:prstGeom prst="rect">
          <a:avLst/>
        </a:prstGeom>
        <a:noFill/>
        <a:ln w="9525" cmpd="sng">
          <a:noFill/>
        </a:ln>
      </xdr:spPr>
    </xdr:pic>
    <xdr:clientData/>
  </xdr:twoCellAnchor>
  <xdr:twoCellAnchor editAs="oneCell">
    <xdr:from>
      <xdr:col>0</xdr:col>
      <xdr:colOff>0</xdr:colOff>
      <xdr:row>82</xdr:row>
      <xdr:rowOff>0</xdr:rowOff>
    </xdr:from>
    <xdr:to>
      <xdr:col>0</xdr:col>
      <xdr:colOff>419100</xdr:colOff>
      <xdr:row>85</xdr:row>
      <xdr:rowOff>0</xdr:rowOff>
    </xdr:to>
    <xdr:pic>
      <xdr:nvPicPr>
        <xdr:cNvPr id="14" name="Picture 14" descr="Turtleneck Sweater Dresses for Baby">
          <a:hlinkClick r:id="rId23"/>
        </xdr:cNvPr>
        <xdr:cNvPicPr preferRelativeResize="1">
          <a:picLocks noChangeAspect="1"/>
        </xdr:cNvPicPr>
      </xdr:nvPicPr>
      <xdr:blipFill>
        <a:blip r:embed="rId21"/>
        <a:stretch>
          <a:fillRect/>
        </a:stretch>
      </xdr:blipFill>
      <xdr:spPr>
        <a:xfrm>
          <a:off x="0" y="13325475"/>
          <a:ext cx="419100" cy="485775"/>
        </a:xfrm>
        <a:prstGeom prst="rect">
          <a:avLst/>
        </a:prstGeom>
        <a:noFill/>
        <a:ln w="9525" cmpd="sng">
          <a:noFill/>
        </a:ln>
      </xdr:spPr>
    </xdr:pic>
    <xdr:clientData/>
  </xdr:twoCellAnchor>
  <xdr:twoCellAnchor editAs="oneCell">
    <xdr:from>
      <xdr:col>0</xdr:col>
      <xdr:colOff>0</xdr:colOff>
      <xdr:row>99</xdr:row>
      <xdr:rowOff>0</xdr:rowOff>
    </xdr:from>
    <xdr:to>
      <xdr:col>0</xdr:col>
      <xdr:colOff>276225</xdr:colOff>
      <xdr:row>100</xdr:row>
      <xdr:rowOff>76200</xdr:rowOff>
    </xdr:to>
    <xdr:pic>
      <xdr:nvPicPr>
        <xdr:cNvPr id="15" name="Picture 15" descr="oldnavy.com"/>
        <xdr:cNvPicPr preferRelativeResize="1">
          <a:picLocks noChangeAspect="1"/>
        </xdr:cNvPicPr>
      </xdr:nvPicPr>
      <xdr:blipFill>
        <a:blip r:embed="rId5"/>
        <a:stretch>
          <a:fillRect/>
        </a:stretch>
      </xdr:blipFill>
      <xdr:spPr>
        <a:xfrm>
          <a:off x="0" y="16087725"/>
          <a:ext cx="276225" cy="238125"/>
        </a:xfrm>
        <a:prstGeom prst="rect">
          <a:avLst/>
        </a:prstGeom>
        <a:noFill/>
        <a:ln w="9525" cmpd="sng">
          <a:noFill/>
        </a:ln>
      </xdr:spPr>
    </xdr:pic>
    <xdr:clientData/>
  </xdr:twoCellAnchor>
  <xdr:twoCellAnchor editAs="oneCell">
    <xdr:from>
      <xdr:col>0</xdr:col>
      <xdr:colOff>0</xdr:colOff>
      <xdr:row>99</xdr:row>
      <xdr:rowOff>0</xdr:rowOff>
    </xdr:from>
    <xdr:to>
      <xdr:col>0</xdr:col>
      <xdr:colOff>419100</xdr:colOff>
      <xdr:row>102</xdr:row>
      <xdr:rowOff>0</xdr:rowOff>
    </xdr:to>
    <xdr:pic>
      <xdr:nvPicPr>
        <xdr:cNvPr id="16" name="Picture 16" descr="Women's Fitted Racerback Tanks">
          <a:hlinkClick r:id="rId26"/>
        </xdr:cNvPr>
        <xdr:cNvPicPr preferRelativeResize="1">
          <a:picLocks noChangeAspect="1"/>
        </xdr:cNvPicPr>
      </xdr:nvPicPr>
      <xdr:blipFill>
        <a:blip r:embed="rId24"/>
        <a:stretch>
          <a:fillRect/>
        </a:stretch>
      </xdr:blipFill>
      <xdr:spPr>
        <a:xfrm>
          <a:off x="0" y="16087725"/>
          <a:ext cx="419100" cy="485775"/>
        </a:xfrm>
        <a:prstGeom prst="rect">
          <a:avLst/>
        </a:prstGeom>
        <a:noFill/>
        <a:ln w="9525" cmpd="sng">
          <a:noFill/>
        </a:ln>
      </xdr:spPr>
    </xdr:pic>
    <xdr:clientData/>
  </xdr:twoCellAnchor>
  <xdr:twoCellAnchor editAs="oneCell">
    <xdr:from>
      <xdr:col>0</xdr:col>
      <xdr:colOff>0</xdr:colOff>
      <xdr:row>99</xdr:row>
      <xdr:rowOff>0</xdr:rowOff>
    </xdr:from>
    <xdr:to>
      <xdr:col>0</xdr:col>
      <xdr:colOff>276225</xdr:colOff>
      <xdr:row>100</xdr:row>
      <xdr:rowOff>76200</xdr:rowOff>
    </xdr:to>
    <xdr:pic>
      <xdr:nvPicPr>
        <xdr:cNvPr id="17" name="Picture 17" descr="oldnavy.com"/>
        <xdr:cNvPicPr preferRelativeResize="1">
          <a:picLocks noChangeAspect="1"/>
        </xdr:cNvPicPr>
      </xdr:nvPicPr>
      <xdr:blipFill>
        <a:blip r:embed="rId5"/>
        <a:stretch>
          <a:fillRect/>
        </a:stretch>
      </xdr:blipFill>
      <xdr:spPr>
        <a:xfrm>
          <a:off x="0" y="16087725"/>
          <a:ext cx="276225" cy="238125"/>
        </a:xfrm>
        <a:prstGeom prst="rect">
          <a:avLst/>
        </a:prstGeom>
        <a:noFill/>
        <a:ln w="9525" cmpd="sng">
          <a:noFill/>
        </a:ln>
      </xdr:spPr>
    </xdr:pic>
    <xdr:clientData/>
  </xdr:twoCellAnchor>
  <xdr:twoCellAnchor editAs="oneCell">
    <xdr:from>
      <xdr:col>0</xdr:col>
      <xdr:colOff>0</xdr:colOff>
      <xdr:row>100</xdr:row>
      <xdr:rowOff>0</xdr:rowOff>
    </xdr:from>
    <xdr:to>
      <xdr:col>0</xdr:col>
      <xdr:colOff>419100</xdr:colOff>
      <xdr:row>103</xdr:row>
      <xdr:rowOff>0</xdr:rowOff>
    </xdr:to>
    <xdr:pic>
      <xdr:nvPicPr>
        <xdr:cNvPr id="18" name="Picture 18" descr="Girls Printed Waffle-Knit Hoodies">
          <a:hlinkClick r:id="rId29"/>
        </xdr:cNvPr>
        <xdr:cNvPicPr preferRelativeResize="1">
          <a:picLocks noChangeAspect="1"/>
        </xdr:cNvPicPr>
      </xdr:nvPicPr>
      <xdr:blipFill>
        <a:blip r:embed="rId27"/>
        <a:stretch>
          <a:fillRect/>
        </a:stretch>
      </xdr:blipFill>
      <xdr:spPr>
        <a:xfrm>
          <a:off x="0" y="16249650"/>
          <a:ext cx="419100" cy="485775"/>
        </a:xfrm>
        <a:prstGeom prst="rect">
          <a:avLst/>
        </a:prstGeom>
        <a:noFill/>
        <a:ln w="9525" cmpd="sng">
          <a:noFill/>
        </a:ln>
      </xdr:spPr>
    </xdr:pic>
    <xdr:clientData/>
  </xdr:twoCellAnchor>
  <xdr:twoCellAnchor editAs="oneCell">
    <xdr:from>
      <xdr:col>0</xdr:col>
      <xdr:colOff>0</xdr:colOff>
      <xdr:row>117</xdr:row>
      <xdr:rowOff>0</xdr:rowOff>
    </xdr:from>
    <xdr:to>
      <xdr:col>0</xdr:col>
      <xdr:colOff>276225</xdr:colOff>
      <xdr:row>118</xdr:row>
      <xdr:rowOff>76200</xdr:rowOff>
    </xdr:to>
    <xdr:pic>
      <xdr:nvPicPr>
        <xdr:cNvPr id="19" name="Picture 19" descr="oldnavy.com"/>
        <xdr:cNvPicPr preferRelativeResize="1">
          <a:picLocks noChangeAspect="1"/>
        </xdr:cNvPicPr>
      </xdr:nvPicPr>
      <xdr:blipFill>
        <a:blip r:embed="rId5"/>
        <a:stretch>
          <a:fillRect/>
        </a:stretch>
      </xdr:blipFill>
      <xdr:spPr>
        <a:xfrm>
          <a:off x="0" y="19011900"/>
          <a:ext cx="276225" cy="238125"/>
        </a:xfrm>
        <a:prstGeom prst="rect">
          <a:avLst/>
        </a:prstGeom>
        <a:noFill/>
        <a:ln w="9525" cmpd="sng">
          <a:noFill/>
        </a:ln>
      </xdr:spPr>
    </xdr:pic>
    <xdr:clientData/>
  </xdr:twoCellAnchor>
  <xdr:twoCellAnchor editAs="oneCell">
    <xdr:from>
      <xdr:col>0</xdr:col>
      <xdr:colOff>0</xdr:colOff>
      <xdr:row>118</xdr:row>
      <xdr:rowOff>0</xdr:rowOff>
    </xdr:from>
    <xdr:to>
      <xdr:col>0</xdr:col>
      <xdr:colOff>419100</xdr:colOff>
      <xdr:row>121</xdr:row>
      <xdr:rowOff>0</xdr:rowOff>
    </xdr:to>
    <xdr:pic>
      <xdr:nvPicPr>
        <xdr:cNvPr id="20" name="Picture 20" descr="Women's V-Neck Sweaters">
          <a:hlinkClick r:id="rId32"/>
        </xdr:cNvPr>
        <xdr:cNvPicPr preferRelativeResize="1">
          <a:picLocks noChangeAspect="1"/>
        </xdr:cNvPicPr>
      </xdr:nvPicPr>
      <xdr:blipFill>
        <a:blip r:embed="rId30"/>
        <a:stretch>
          <a:fillRect/>
        </a:stretch>
      </xdr:blipFill>
      <xdr:spPr>
        <a:xfrm>
          <a:off x="0" y="19173825"/>
          <a:ext cx="419100" cy="485775"/>
        </a:xfrm>
        <a:prstGeom prst="rect">
          <a:avLst/>
        </a:prstGeom>
        <a:noFill/>
        <a:ln w="9525" cmpd="sng">
          <a:noFill/>
        </a:ln>
      </xdr:spPr>
    </xdr:pic>
    <xdr:clientData/>
  </xdr:twoCellAnchor>
  <xdr:twoCellAnchor editAs="oneCell">
    <xdr:from>
      <xdr:col>0</xdr:col>
      <xdr:colOff>0</xdr:colOff>
      <xdr:row>135</xdr:row>
      <xdr:rowOff>0</xdr:rowOff>
    </xdr:from>
    <xdr:to>
      <xdr:col>0</xdr:col>
      <xdr:colOff>276225</xdr:colOff>
      <xdr:row>136</xdr:row>
      <xdr:rowOff>76200</xdr:rowOff>
    </xdr:to>
    <xdr:pic>
      <xdr:nvPicPr>
        <xdr:cNvPr id="21" name="Picture 21" descr="oldnavy.com"/>
        <xdr:cNvPicPr preferRelativeResize="1">
          <a:picLocks noChangeAspect="1"/>
        </xdr:cNvPicPr>
      </xdr:nvPicPr>
      <xdr:blipFill>
        <a:blip r:embed="rId5"/>
        <a:stretch>
          <a:fillRect/>
        </a:stretch>
      </xdr:blipFill>
      <xdr:spPr>
        <a:xfrm>
          <a:off x="0" y="21936075"/>
          <a:ext cx="276225" cy="238125"/>
        </a:xfrm>
        <a:prstGeom prst="rect">
          <a:avLst/>
        </a:prstGeom>
        <a:noFill/>
        <a:ln w="9525" cmpd="sng">
          <a:noFill/>
        </a:ln>
      </xdr:spPr>
    </xdr:pic>
    <xdr:clientData/>
  </xdr:twoCellAnchor>
  <xdr:twoCellAnchor editAs="oneCell">
    <xdr:from>
      <xdr:col>0</xdr:col>
      <xdr:colOff>0</xdr:colOff>
      <xdr:row>136</xdr:row>
      <xdr:rowOff>0</xdr:rowOff>
    </xdr:from>
    <xdr:to>
      <xdr:col>0</xdr:col>
      <xdr:colOff>419100</xdr:colOff>
      <xdr:row>139</xdr:row>
      <xdr:rowOff>0</xdr:rowOff>
    </xdr:to>
    <xdr:pic>
      <xdr:nvPicPr>
        <xdr:cNvPr id="22" name="Picture 22" descr="Women's Printed Chiffon Tube-Maxi Dresses">
          <a:hlinkClick r:id="rId35"/>
        </xdr:cNvPr>
        <xdr:cNvPicPr preferRelativeResize="1">
          <a:picLocks noChangeAspect="1"/>
        </xdr:cNvPicPr>
      </xdr:nvPicPr>
      <xdr:blipFill>
        <a:blip r:embed="rId33"/>
        <a:stretch>
          <a:fillRect/>
        </a:stretch>
      </xdr:blipFill>
      <xdr:spPr>
        <a:xfrm>
          <a:off x="0" y="22098000"/>
          <a:ext cx="419100" cy="485775"/>
        </a:xfrm>
        <a:prstGeom prst="rect">
          <a:avLst/>
        </a:prstGeom>
        <a:noFill/>
        <a:ln w="9525" cmpd="sng">
          <a:noFill/>
        </a:ln>
      </xdr:spPr>
    </xdr:pic>
    <xdr:clientData/>
  </xdr:twoCellAnchor>
  <xdr:twoCellAnchor editAs="oneCell">
    <xdr:from>
      <xdr:col>0</xdr:col>
      <xdr:colOff>0</xdr:colOff>
      <xdr:row>153</xdr:row>
      <xdr:rowOff>0</xdr:rowOff>
    </xdr:from>
    <xdr:to>
      <xdr:col>0</xdr:col>
      <xdr:colOff>276225</xdr:colOff>
      <xdr:row>154</xdr:row>
      <xdr:rowOff>76200</xdr:rowOff>
    </xdr:to>
    <xdr:pic>
      <xdr:nvPicPr>
        <xdr:cNvPr id="23" name="Picture 23" descr="oldnavy.com"/>
        <xdr:cNvPicPr preferRelativeResize="1">
          <a:picLocks noChangeAspect="1"/>
        </xdr:cNvPicPr>
      </xdr:nvPicPr>
      <xdr:blipFill>
        <a:blip r:embed="rId5"/>
        <a:stretch>
          <a:fillRect/>
        </a:stretch>
      </xdr:blipFill>
      <xdr:spPr>
        <a:xfrm>
          <a:off x="0" y="24860250"/>
          <a:ext cx="276225" cy="238125"/>
        </a:xfrm>
        <a:prstGeom prst="rect">
          <a:avLst/>
        </a:prstGeom>
        <a:noFill/>
        <a:ln w="9525" cmpd="sng">
          <a:noFill/>
        </a:ln>
      </xdr:spPr>
    </xdr:pic>
    <xdr:clientData/>
  </xdr:twoCellAnchor>
  <xdr:twoCellAnchor editAs="oneCell">
    <xdr:from>
      <xdr:col>0</xdr:col>
      <xdr:colOff>0</xdr:colOff>
      <xdr:row>153</xdr:row>
      <xdr:rowOff>0</xdr:rowOff>
    </xdr:from>
    <xdr:to>
      <xdr:col>0</xdr:col>
      <xdr:colOff>419100</xdr:colOff>
      <xdr:row>156</xdr:row>
      <xdr:rowOff>0</xdr:rowOff>
    </xdr:to>
    <xdr:pic>
      <xdr:nvPicPr>
        <xdr:cNvPr id="24" name="Picture 24" descr="Women's Perfect Rib-Knit Tanks">
          <a:hlinkClick r:id="rId38"/>
        </xdr:cNvPr>
        <xdr:cNvPicPr preferRelativeResize="1">
          <a:picLocks noChangeAspect="1"/>
        </xdr:cNvPicPr>
      </xdr:nvPicPr>
      <xdr:blipFill>
        <a:blip r:embed="rId36"/>
        <a:stretch>
          <a:fillRect/>
        </a:stretch>
      </xdr:blipFill>
      <xdr:spPr>
        <a:xfrm>
          <a:off x="0" y="24860250"/>
          <a:ext cx="419100" cy="485775"/>
        </a:xfrm>
        <a:prstGeom prst="rect">
          <a:avLst/>
        </a:prstGeom>
        <a:noFill/>
        <a:ln w="9525" cmpd="sng">
          <a:noFill/>
        </a:ln>
      </xdr:spPr>
    </xdr:pic>
    <xdr:clientData/>
  </xdr:twoCellAnchor>
  <xdr:twoCellAnchor editAs="oneCell">
    <xdr:from>
      <xdr:col>0</xdr:col>
      <xdr:colOff>0</xdr:colOff>
      <xdr:row>153</xdr:row>
      <xdr:rowOff>0</xdr:rowOff>
    </xdr:from>
    <xdr:to>
      <xdr:col>0</xdr:col>
      <xdr:colOff>276225</xdr:colOff>
      <xdr:row>154</xdr:row>
      <xdr:rowOff>76200</xdr:rowOff>
    </xdr:to>
    <xdr:pic>
      <xdr:nvPicPr>
        <xdr:cNvPr id="25" name="Picture 25" descr="oldnavy.com"/>
        <xdr:cNvPicPr preferRelativeResize="1">
          <a:picLocks noChangeAspect="1"/>
        </xdr:cNvPicPr>
      </xdr:nvPicPr>
      <xdr:blipFill>
        <a:blip r:embed="rId5"/>
        <a:stretch>
          <a:fillRect/>
        </a:stretch>
      </xdr:blipFill>
      <xdr:spPr>
        <a:xfrm>
          <a:off x="0" y="24860250"/>
          <a:ext cx="276225" cy="238125"/>
        </a:xfrm>
        <a:prstGeom prst="rect">
          <a:avLst/>
        </a:prstGeom>
        <a:noFill/>
        <a:ln w="9525" cmpd="sng">
          <a:noFill/>
        </a:ln>
      </xdr:spPr>
    </xdr:pic>
    <xdr:clientData/>
  </xdr:twoCellAnchor>
  <xdr:twoCellAnchor editAs="oneCell">
    <xdr:from>
      <xdr:col>0</xdr:col>
      <xdr:colOff>0</xdr:colOff>
      <xdr:row>153</xdr:row>
      <xdr:rowOff>0</xdr:rowOff>
    </xdr:from>
    <xdr:to>
      <xdr:col>0</xdr:col>
      <xdr:colOff>419100</xdr:colOff>
      <xdr:row>156</xdr:row>
      <xdr:rowOff>0</xdr:rowOff>
    </xdr:to>
    <xdr:pic>
      <xdr:nvPicPr>
        <xdr:cNvPr id="26" name="Picture 26" descr="Women's Jersey-Stretch Tanks">
          <a:hlinkClick r:id="rId41"/>
        </xdr:cNvPr>
        <xdr:cNvPicPr preferRelativeResize="1">
          <a:picLocks noChangeAspect="1"/>
        </xdr:cNvPicPr>
      </xdr:nvPicPr>
      <xdr:blipFill>
        <a:blip r:embed="rId39"/>
        <a:stretch>
          <a:fillRect/>
        </a:stretch>
      </xdr:blipFill>
      <xdr:spPr>
        <a:xfrm>
          <a:off x="0" y="24860250"/>
          <a:ext cx="419100" cy="485775"/>
        </a:xfrm>
        <a:prstGeom prst="rect">
          <a:avLst/>
        </a:prstGeom>
        <a:noFill/>
        <a:ln w="9525" cmpd="sng">
          <a:noFill/>
        </a:ln>
      </xdr:spPr>
    </xdr:pic>
    <xdr:clientData/>
  </xdr:twoCellAnchor>
  <xdr:twoCellAnchor editAs="oneCell">
    <xdr:from>
      <xdr:col>0</xdr:col>
      <xdr:colOff>0</xdr:colOff>
      <xdr:row>153</xdr:row>
      <xdr:rowOff>0</xdr:rowOff>
    </xdr:from>
    <xdr:to>
      <xdr:col>0</xdr:col>
      <xdr:colOff>276225</xdr:colOff>
      <xdr:row>154</xdr:row>
      <xdr:rowOff>76200</xdr:rowOff>
    </xdr:to>
    <xdr:pic>
      <xdr:nvPicPr>
        <xdr:cNvPr id="27" name="Picture 27" descr="oldnavy.com"/>
        <xdr:cNvPicPr preferRelativeResize="1">
          <a:picLocks noChangeAspect="1"/>
        </xdr:cNvPicPr>
      </xdr:nvPicPr>
      <xdr:blipFill>
        <a:blip r:embed="rId5"/>
        <a:stretch>
          <a:fillRect/>
        </a:stretch>
      </xdr:blipFill>
      <xdr:spPr>
        <a:xfrm>
          <a:off x="0" y="24860250"/>
          <a:ext cx="276225" cy="238125"/>
        </a:xfrm>
        <a:prstGeom prst="rect">
          <a:avLst/>
        </a:prstGeom>
        <a:noFill/>
        <a:ln w="9525" cmpd="sng">
          <a:noFill/>
        </a:ln>
      </xdr:spPr>
    </xdr:pic>
    <xdr:clientData/>
  </xdr:twoCellAnchor>
  <xdr:twoCellAnchor editAs="oneCell">
    <xdr:from>
      <xdr:col>0</xdr:col>
      <xdr:colOff>0</xdr:colOff>
      <xdr:row>153</xdr:row>
      <xdr:rowOff>0</xdr:rowOff>
    </xdr:from>
    <xdr:to>
      <xdr:col>0</xdr:col>
      <xdr:colOff>419100</xdr:colOff>
      <xdr:row>156</xdr:row>
      <xdr:rowOff>0</xdr:rowOff>
    </xdr:to>
    <xdr:pic>
      <xdr:nvPicPr>
        <xdr:cNvPr id="28" name="Picture 28" descr="Women's Jersey-Stretch Tanks">
          <a:hlinkClick r:id="rId44"/>
        </xdr:cNvPr>
        <xdr:cNvPicPr preferRelativeResize="1">
          <a:picLocks noChangeAspect="1"/>
        </xdr:cNvPicPr>
      </xdr:nvPicPr>
      <xdr:blipFill>
        <a:blip r:embed="rId42"/>
        <a:stretch>
          <a:fillRect/>
        </a:stretch>
      </xdr:blipFill>
      <xdr:spPr>
        <a:xfrm>
          <a:off x="0" y="24860250"/>
          <a:ext cx="419100" cy="485775"/>
        </a:xfrm>
        <a:prstGeom prst="rect">
          <a:avLst/>
        </a:prstGeom>
        <a:noFill/>
        <a:ln w="9525" cmpd="sng">
          <a:noFill/>
        </a:ln>
      </xdr:spPr>
    </xdr:pic>
    <xdr:clientData/>
  </xdr:twoCellAnchor>
  <xdr:twoCellAnchor editAs="oneCell">
    <xdr:from>
      <xdr:col>0</xdr:col>
      <xdr:colOff>0</xdr:colOff>
      <xdr:row>153</xdr:row>
      <xdr:rowOff>0</xdr:rowOff>
    </xdr:from>
    <xdr:to>
      <xdr:col>0</xdr:col>
      <xdr:colOff>276225</xdr:colOff>
      <xdr:row>154</xdr:row>
      <xdr:rowOff>76200</xdr:rowOff>
    </xdr:to>
    <xdr:pic>
      <xdr:nvPicPr>
        <xdr:cNvPr id="29" name="Picture 29" descr="oldnavy.com"/>
        <xdr:cNvPicPr preferRelativeResize="1">
          <a:picLocks noChangeAspect="1"/>
        </xdr:cNvPicPr>
      </xdr:nvPicPr>
      <xdr:blipFill>
        <a:blip r:embed="rId5"/>
        <a:stretch>
          <a:fillRect/>
        </a:stretch>
      </xdr:blipFill>
      <xdr:spPr>
        <a:xfrm>
          <a:off x="0" y="24860250"/>
          <a:ext cx="276225" cy="238125"/>
        </a:xfrm>
        <a:prstGeom prst="rect">
          <a:avLst/>
        </a:prstGeom>
        <a:noFill/>
        <a:ln w="9525" cmpd="sng">
          <a:noFill/>
        </a:ln>
      </xdr:spPr>
    </xdr:pic>
    <xdr:clientData/>
  </xdr:twoCellAnchor>
  <xdr:twoCellAnchor editAs="oneCell">
    <xdr:from>
      <xdr:col>0</xdr:col>
      <xdr:colOff>0</xdr:colOff>
      <xdr:row>154</xdr:row>
      <xdr:rowOff>0</xdr:rowOff>
    </xdr:from>
    <xdr:to>
      <xdr:col>0</xdr:col>
      <xdr:colOff>419100</xdr:colOff>
      <xdr:row>157</xdr:row>
      <xdr:rowOff>0</xdr:rowOff>
    </xdr:to>
    <xdr:pic>
      <xdr:nvPicPr>
        <xdr:cNvPr id="30" name="Picture 30" descr="Women's Drawstring Slub-Jersey Maxi Skirts">
          <a:hlinkClick r:id="rId47"/>
        </xdr:cNvPr>
        <xdr:cNvPicPr preferRelativeResize="1">
          <a:picLocks noChangeAspect="1"/>
        </xdr:cNvPicPr>
      </xdr:nvPicPr>
      <xdr:blipFill>
        <a:blip r:embed="rId45"/>
        <a:stretch>
          <a:fillRect/>
        </a:stretch>
      </xdr:blipFill>
      <xdr:spPr>
        <a:xfrm>
          <a:off x="0" y="25022175"/>
          <a:ext cx="419100" cy="485775"/>
        </a:xfrm>
        <a:prstGeom prst="rect">
          <a:avLst/>
        </a:prstGeom>
        <a:noFill/>
        <a:ln w="9525" cmpd="sng">
          <a:noFill/>
        </a:ln>
      </xdr:spPr>
    </xdr:pic>
    <xdr:clientData/>
  </xdr:twoCellAnchor>
  <xdr:twoCellAnchor editAs="oneCell">
    <xdr:from>
      <xdr:col>0</xdr:col>
      <xdr:colOff>0</xdr:colOff>
      <xdr:row>171</xdr:row>
      <xdr:rowOff>0</xdr:rowOff>
    </xdr:from>
    <xdr:to>
      <xdr:col>0</xdr:col>
      <xdr:colOff>276225</xdr:colOff>
      <xdr:row>172</xdr:row>
      <xdr:rowOff>76200</xdr:rowOff>
    </xdr:to>
    <xdr:pic>
      <xdr:nvPicPr>
        <xdr:cNvPr id="31" name="Picture 31" descr="oldnavy.com"/>
        <xdr:cNvPicPr preferRelativeResize="1">
          <a:picLocks noChangeAspect="1"/>
        </xdr:cNvPicPr>
      </xdr:nvPicPr>
      <xdr:blipFill>
        <a:blip r:embed="rId5"/>
        <a:stretch>
          <a:fillRect/>
        </a:stretch>
      </xdr:blipFill>
      <xdr:spPr>
        <a:xfrm>
          <a:off x="0" y="27784425"/>
          <a:ext cx="276225" cy="238125"/>
        </a:xfrm>
        <a:prstGeom prst="rect">
          <a:avLst/>
        </a:prstGeom>
        <a:noFill/>
        <a:ln w="9525" cmpd="sng">
          <a:noFill/>
        </a:ln>
      </xdr:spPr>
    </xdr:pic>
    <xdr:clientData/>
  </xdr:twoCellAnchor>
  <xdr:twoCellAnchor editAs="oneCell">
    <xdr:from>
      <xdr:col>0</xdr:col>
      <xdr:colOff>0</xdr:colOff>
      <xdr:row>172</xdr:row>
      <xdr:rowOff>0</xdr:rowOff>
    </xdr:from>
    <xdr:to>
      <xdr:col>0</xdr:col>
      <xdr:colOff>419100</xdr:colOff>
      <xdr:row>175</xdr:row>
      <xdr:rowOff>0</xdr:rowOff>
    </xdr:to>
    <xdr:pic>
      <xdr:nvPicPr>
        <xdr:cNvPr id="32" name="Picture 32" descr="Women's Ruffled Jersey Camis">
          <a:hlinkClick r:id="rId50"/>
        </xdr:cNvPr>
        <xdr:cNvPicPr preferRelativeResize="1">
          <a:picLocks noChangeAspect="1"/>
        </xdr:cNvPicPr>
      </xdr:nvPicPr>
      <xdr:blipFill>
        <a:blip r:embed="rId48"/>
        <a:stretch>
          <a:fillRect/>
        </a:stretch>
      </xdr:blipFill>
      <xdr:spPr>
        <a:xfrm>
          <a:off x="0" y="27946350"/>
          <a:ext cx="4191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9525</xdr:colOff>
      <xdr:row>3</xdr:row>
      <xdr:rowOff>161925</xdr:rowOff>
    </xdr:to>
    <xdr:pic>
      <xdr:nvPicPr>
        <xdr:cNvPr id="1" name="Picture 1" descr="Item picture">
          <a:hlinkClick r:id="rId3"/>
        </xdr:cNvPr>
        <xdr:cNvPicPr preferRelativeResize="1">
          <a:picLocks noChangeAspect="1"/>
        </xdr:cNvPicPr>
      </xdr:nvPicPr>
      <xdr:blipFill>
        <a:blip r:embed="rId1"/>
        <a:stretch>
          <a:fillRect/>
        </a:stretch>
      </xdr:blipFill>
      <xdr:spPr>
        <a:xfrm>
          <a:off x="685800" y="0"/>
          <a:ext cx="1524000"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1085850</xdr:colOff>
      <xdr:row>8</xdr:row>
      <xdr:rowOff>142875</xdr:rowOff>
    </xdr:to>
    <xdr:pic>
      <xdr:nvPicPr>
        <xdr:cNvPr id="1" name="Picture 1" descr="41DK0ZC1NSL">
          <a:hlinkClick r:id="rId3"/>
        </xdr:cNvPr>
        <xdr:cNvPicPr preferRelativeResize="1">
          <a:picLocks noChangeAspect="1"/>
        </xdr:cNvPicPr>
      </xdr:nvPicPr>
      <xdr:blipFill>
        <a:blip r:embed="rId1"/>
        <a:stretch>
          <a:fillRect/>
        </a:stretch>
      </xdr:blipFill>
      <xdr:spPr>
        <a:xfrm>
          <a:off x="0" y="485775"/>
          <a:ext cx="1085850" cy="952500"/>
        </a:xfrm>
        <a:prstGeom prst="rect">
          <a:avLst/>
        </a:prstGeom>
        <a:noFill/>
        <a:ln w="9525" cmpd="sng">
          <a:noFill/>
        </a:ln>
      </xdr:spPr>
    </xdr:pic>
    <xdr:clientData/>
  </xdr:twoCellAnchor>
  <xdr:twoCellAnchor editAs="oneCell">
    <xdr:from>
      <xdr:col>0</xdr:col>
      <xdr:colOff>0</xdr:colOff>
      <xdr:row>14</xdr:row>
      <xdr:rowOff>0</xdr:rowOff>
    </xdr:from>
    <xdr:to>
      <xdr:col>0</xdr:col>
      <xdr:colOff>333375</xdr:colOff>
      <xdr:row>15</xdr:row>
      <xdr:rowOff>66675</xdr:rowOff>
    </xdr:to>
    <xdr:pic>
      <xdr:nvPicPr>
        <xdr:cNvPr id="2" name="Picture 2"/>
        <xdr:cNvPicPr preferRelativeResize="1">
          <a:picLocks noChangeAspect="1"/>
        </xdr:cNvPicPr>
      </xdr:nvPicPr>
      <xdr:blipFill>
        <a:blip r:embed="rId4"/>
        <a:stretch>
          <a:fillRect/>
        </a:stretch>
      </xdr:blipFill>
      <xdr:spPr>
        <a:xfrm>
          <a:off x="0" y="2266950"/>
          <a:ext cx="333375" cy="228600"/>
        </a:xfrm>
        <a:prstGeom prst="rect">
          <a:avLst/>
        </a:prstGeom>
        <a:noFill/>
        <a:ln w="9525" cmpd="sng">
          <a:noFill/>
        </a:ln>
      </xdr:spPr>
    </xdr:pic>
    <xdr:clientData/>
  </xdr:twoCellAnchor>
  <xdr:twoCellAnchor editAs="oneCell">
    <xdr:from>
      <xdr:col>0</xdr:col>
      <xdr:colOff>0</xdr:colOff>
      <xdr:row>16</xdr:row>
      <xdr:rowOff>0</xdr:rowOff>
    </xdr:from>
    <xdr:to>
      <xdr:col>0</xdr:col>
      <xdr:colOff>295275</xdr:colOff>
      <xdr:row>17</xdr:row>
      <xdr:rowOff>85725</xdr:rowOff>
    </xdr:to>
    <xdr:pic>
      <xdr:nvPicPr>
        <xdr:cNvPr id="3" name="Picture 4"/>
        <xdr:cNvPicPr preferRelativeResize="1">
          <a:picLocks noChangeAspect="1"/>
        </xdr:cNvPicPr>
      </xdr:nvPicPr>
      <xdr:blipFill>
        <a:blip r:embed="rId5"/>
        <a:stretch>
          <a:fillRect/>
        </a:stretch>
      </xdr:blipFill>
      <xdr:spPr>
        <a:xfrm>
          <a:off x="0" y="2590800"/>
          <a:ext cx="295275" cy="247650"/>
        </a:xfrm>
        <a:prstGeom prst="rect">
          <a:avLst/>
        </a:prstGeom>
        <a:noFill/>
        <a:ln w="9525" cmpd="sng">
          <a:noFill/>
        </a:ln>
      </xdr:spPr>
    </xdr:pic>
    <xdr:clientData/>
  </xdr:twoCellAnchor>
  <xdr:twoCellAnchor editAs="oneCell">
    <xdr:from>
      <xdr:col>0</xdr:col>
      <xdr:colOff>0</xdr:colOff>
      <xdr:row>16</xdr:row>
      <xdr:rowOff>0</xdr:rowOff>
    </xdr:from>
    <xdr:to>
      <xdr:col>0</xdr:col>
      <xdr:colOff>333375</xdr:colOff>
      <xdr:row>17</xdr:row>
      <xdr:rowOff>66675</xdr:rowOff>
    </xdr:to>
    <xdr:pic>
      <xdr:nvPicPr>
        <xdr:cNvPr id="4" name="Picture 5"/>
        <xdr:cNvPicPr preferRelativeResize="1">
          <a:picLocks noChangeAspect="1"/>
        </xdr:cNvPicPr>
      </xdr:nvPicPr>
      <xdr:blipFill>
        <a:blip r:embed="rId6"/>
        <a:stretch>
          <a:fillRect/>
        </a:stretch>
      </xdr:blipFill>
      <xdr:spPr>
        <a:xfrm>
          <a:off x="0" y="2590800"/>
          <a:ext cx="333375" cy="228600"/>
        </a:xfrm>
        <a:prstGeom prst="rect">
          <a:avLst/>
        </a:prstGeom>
        <a:noFill/>
        <a:ln w="9525" cmpd="sng">
          <a:noFill/>
        </a:ln>
      </xdr:spPr>
    </xdr:pic>
    <xdr:clientData/>
  </xdr:twoCellAnchor>
  <xdr:twoCellAnchor editAs="oneCell">
    <xdr:from>
      <xdr:col>0</xdr:col>
      <xdr:colOff>0</xdr:colOff>
      <xdr:row>16</xdr:row>
      <xdr:rowOff>0</xdr:rowOff>
    </xdr:from>
    <xdr:to>
      <xdr:col>0</xdr:col>
      <xdr:colOff>295275</xdr:colOff>
      <xdr:row>17</xdr:row>
      <xdr:rowOff>85725</xdr:rowOff>
    </xdr:to>
    <xdr:pic>
      <xdr:nvPicPr>
        <xdr:cNvPr id="5" name="Picture 7"/>
        <xdr:cNvPicPr preferRelativeResize="1">
          <a:picLocks noChangeAspect="1"/>
        </xdr:cNvPicPr>
      </xdr:nvPicPr>
      <xdr:blipFill>
        <a:blip r:embed="rId5"/>
        <a:stretch>
          <a:fillRect/>
        </a:stretch>
      </xdr:blipFill>
      <xdr:spPr>
        <a:xfrm>
          <a:off x="0" y="2590800"/>
          <a:ext cx="295275" cy="247650"/>
        </a:xfrm>
        <a:prstGeom prst="rect">
          <a:avLst/>
        </a:prstGeom>
        <a:noFill/>
        <a:ln w="9525" cmpd="sng">
          <a:noFill/>
        </a:ln>
      </xdr:spPr>
    </xdr:pic>
    <xdr:clientData/>
  </xdr:twoCellAnchor>
  <xdr:twoCellAnchor editAs="oneCell">
    <xdr:from>
      <xdr:col>0</xdr:col>
      <xdr:colOff>0</xdr:colOff>
      <xdr:row>16</xdr:row>
      <xdr:rowOff>0</xdr:rowOff>
    </xdr:from>
    <xdr:to>
      <xdr:col>0</xdr:col>
      <xdr:colOff>333375</xdr:colOff>
      <xdr:row>17</xdr:row>
      <xdr:rowOff>66675</xdr:rowOff>
    </xdr:to>
    <xdr:pic>
      <xdr:nvPicPr>
        <xdr:cNvPr id="6" name="Picture 8"/>
        <xdr:cNvPicPr preferRelativeResize="1">
          <a:picLocks noChangeAspect="1"/>
        </xdr:cNvPicPr>
      </xdr:nvPicPr>
      <xdr:blipFill>
        <a:blip r:embed="rId7"/>
        <a:stretch>
          <a:fillRect/>
        </a:stretch>
      </xdr:blipFill>
      <xdr:spPr>
        <a:xfrm>
          <a:off x="0" y="2590800"/>
          <a:ext cx="333375" cy="228600"/>
        </a:xfrm>
        <a:prstGeom prst="rect">
          <a:avLst/>
        </a:prstGeom>
        <a:noFill/>
        <a:ln w="9525" cmpd="sng">
          <a:noFill/>
        </a:ln>
      </xdr:spPr>
    </xdr:pic>
    <xdr:clientData/>
  </xdr:twoCellAnchor>
  <xdr:twoCellAnchor editAs="oneCell">
    <xdr:from>
      <xdr:col>0</xdr:col>
      <xdr:colOff>0</xdr:colOff>
      <xdr:row>17</xdr:row>
      <xdr:rowOff>0</xdr:rowOff>
    </xdr:from>
    <xdr:to>
      <xdr:col>0</xdr:col>
      <xdr:colOff>1085850</xdr:colOff>
      <xdr:row>22</xdr:row>
      <xdr:rowOff>142875</xdr:rowOff>
    </xdr:to>
    <xdr:pic>
      <xdr:nvPicPr>
        <xdr:cNvPr id="7" name="Picture 9" descr="31kaYhU4dKL">
          <a:hlinkClick r:id="rId10"/>
        </xdr:cNvPr>
        <xdr:cNvPicPr preferRelativeResize="1">
          <a:picLocks noChangeAspect="1"/>
        </xdr:cNvPicPr>
      </xdr:nvPicPr>
      <xdr:blipFill>
        <a:blip r:embed="rId8"/>
        <a:stretch>
          <a:fillRect/>
        </a:stretch>
      </xdr:blipFill>
      <xdr:spPr>
        <a:xfrm>
          <a:off x="0" y="2752725"/>
          <a:ext cx="1085850" cy="952500"/>
        </a:xfrm>
        <a:prstGeom prst="rect">
          <a:avLst/>
        </a:prstGeom>
        <a:noFill/>
        <a:ln w="9525" cmpd="sng">
          <a:noFill/>
        </a:ln>
      </xdr:spPr>
    </xdr:pic>
    <xdr:clientData/>
  </xdr:twoCellAnchor>
  <xdr:twoCellAnchor editAs="oneCell">
    <xdr:from>
      <xdr:col>0</xdr:col>
      <xdr:colOff>0</xdr:colOff>
      <xdr:row>27</xdr:row>
      <xdr:rowOff>0</xdr:rowOff>
    </xdr:from>
    <xdr:to>
      <xdr:col>0</xdr:col>
      <xdr:colOff>295275</xdr:colOff>
      <xdr:row>28</xdr:row>
      <xdr:rowOff>85725</xdr:rowOff>
    </xdr:to>
    <xdr:pic>
      <xdr:nvPicPr>
        <xdr:cNvPr id="8" name="Picture 10"/>
        <xdr:cNvPicPr preferRelativeResize="1">
          <a:picLocks noChangeAspect="1"/>
        </xdr:cNvPicPr>
      </xdr:nvPicPr>
      <xdr:blipFill>
        <a:blip r:embed="rId5"/>
        <a:stretch>
          <a:fillRect/>
        </a:stretch>
      </xdr:blipFill>
      <xdr:spPr>
        <a:xfrm>
          <a:off x="0" y="4695825"/>
          <a:ext cx="295275" cy="247650"/>
        </a:xfrm>
        <a:prstGeom prst="rect">
          <a:avLst/>
        </a:prstGeom>
        <a:noFill/>
        <a:ln w="9525" cmpd="sng">
          <a:noFill/>
        </a:ln>
      </xdr:spPr>
    </xdr:pic>
    <xdr:clientData/>
  </xdr:twoCellAnchor>
  <xdr:twoCellAnchor editAs="oneCell">
    <xdr:from>
      <xdr:col>0</xdr:col>
      <xdr:colOff>0</xdr:colOff>
      <xdr:row>28</xdr:row>
      <xdr:rowOff>0</xdr:rowOff>
    </xdr:from>
    <xdr:to>
      <xdr:col>0</xdr:col>
      <xdr:colOff>333375</xdr:colOff>
      <xdr:row>29</xdr:row>
      <xdr:rowOff>66675</xdr:rowOff>
    </xdr:to>
    <xdr:pic>
      <xdr:nvPicPr>
        <xdr:cNvPr id="9" name="Picture 11"/>
        <xdr:cNvPicPr preferRelativeResize="1">
          <a:picLocks noChangeAspect="1"/>
        </xdr:cNvPicPr>
      </xdr:nvPicPr>
      <xdr:blipFill>
        <a:blip r:embed="rId11"/>
        <a:stretch>
          <a:fillRect/>
        </a:stretch>
      </xdr:blipFill>
      <xdr:spPr>
        <a:xfrm>
          <a:off x="0" y="4857750"/>
          <a:ext cx="333375" cy="228600"/>
        </a:xfrm>
        <a:prstGeom prst="rect">
          <a:avLst/>
        </a:prstGeom>
        <a:noFill/>
        <a:ln w="9525" cmpd="sng">
          <a:noFill/>
        </a:ln>
      </xdr:spPr>
    </xdr:pic>
    <xdr:clientData/>
  </xdr:twoCellAnchor>
  <xdr:twoCellAnchor editAs="oneCell">
    <xdr:from>
      <xdr:col>0</xdr:col>
      <xdr:colOff>0</xdr:colOff>
      <xdr:row>31</xdr:row>
      <xdr:rowOff>0</xdr:rowOff>
    </xdr:from>
    <xdr:to>
      <xdr:col>0</xdr:col>
      <xdr:colOff>1085850</xdr:colOff>
      <xdr:row>36</xdr:row>
      <xdr:rowOff>142875</xdr:rowOff>
    </xdr:to>
    <xdr:pic>
      <xdr:nvPicPr>
        <xdr:cNvPr id="10" name="Picture 12" descr="51obfqOm7BL">
          <a:hlinkClick r:id="rId14"/>
        </xdr:cNvPr>
        <xdr:cNvPicPr preferRelativeResize="1">
          <a:picLocks noChangeAspect="1"/>
        </xdr:cNvPicPr>
      </xdr:nvPicPr>
      <xdr:blipFill>
        <a:blip r:embed="rId12"/>
        <a:stretch>
          <a:fillRect/>
        </a:stretch>
      </xdr:blipFill>
      <xdr:spPr>
        <a:xfrm>
          <a:off x="0" y="5343525"/>
          <a:ext cx="1085850" cy="952500"/>
        </a:xfrm>
        <a:prstGeom prst="rect">
          <a:avLst/>
        </a:prstGeom>
        <a:noFill/>
        <a:ln w="9525" cmpd="sng">
          <a:noFill/>
        </a:ln>
      </xdr:spPr>
    </xdr:pic>
    <xdr:clientData/>
  </xdr:twoCellAnchor>
  <xdr:twoCellAnchor editAs="oneCell">
    <xdr:from>
      <xdr:col>0</xdr:col>
      <xdr:colOff>0</xdr:colOff>
      <xdr:row>41</xdr:row>
      <xdr:rowOff>0</xdr:rowOff>
    </xdr:from>
    <xdr:to>
      <xdr:col>0</xdr:col>
      <xdr:colOff>333375</xdr:colOff>
      <xdr:row>42</xdr:row>
      <xdr:rowOff>66675</xdr:rowOff>
    </xdr:to>
    <xdr:pic>
      <xdr:nvPicPr>
        <xdr:cNvPr id="11" name="Picture 13"/>
        <xdr:cNvPicPr preferRelativeResize="1">
          <a:picLocks noChangeAspect="1"/>
        </xdr:cNvPicPr>
      </xdr:nvPicPr>
      <xdr:blipFill>
        <a:blip r:embed="rId15"/>
        <a:stretch>
          <a:fillRect/>
        </a:stretch>
      </xdr:blipFill>
      <xdr:spPr>
        <a:xfrm>
          <a:off x="0" y="7124700"/>
          <a:ext cx="333375" cy="228600"/>
        </a:xfrm>
        <a:prstGeom prst="rect">
          <a:avLst/>
        </a:prstGeom>
        <a:noFill/>
        <a:ln w="9525" cmpd="sng">
          <a:noFill/>
        </a:ln>
      </xdr:spPr>
    </xdr:pic>
    <xdr:clientData/>
  </xdr:twoCellAnchor>
  <xdr:twoCellAnchor editAs="oneCell">
    <xdr:from>
      <xdr:col>0</xdr:col>
      <xdr:colOff>0</xdr:colOff>
      <xdr:row>44</xdr:row>
      <xdr:rowOff>0</xdr:rowOff>
    </xdr:from>
    <xdr:to>
      <xdr:col>0</xdr:col>
      <xdr:colOff>1085850</xdr:colOff>
      <xdr:row>49</xdr:row>
      <xdr:rowOff>142875</xdr:rowOff>
    </xdr:to>
    <xdr:pic>
      <xdr:nvPicPr>
        <xdr:cNvPr id="12" name="Picture 14" descr="41h2xpywaJL">
          <a:hlinkClick r:id="rId18"/>
        </xdr:cNvPr>
        <xdr:cNvPicPr preferRelativeResize="1">
          <a:picLocks noChangeAspect="1"/>
        </xdr:cNvPicPr>
      </xdr:nvPicPr>
      <xdr:blipFill>
        <a:blip r:embed="rId16"/>
        <a:stretch>
          <a:fillRect/>
        </a:stretch>
      </xdr:blipFill>
      <xdr:spPr>
        <a:xfrm>
          <a:off x="0" y="7610475"/>
          <a:ext cx="1085850" cy="952500"/>
        </a:xfrm>
        <a:prstGeom prst="rect">
          <a:avLst/>
        </a:prstGeom>
        <a:noFill/>
        <a:ln w="9525" cmpd="sng">
          <a:noFill/>
        </a:ln>
      </xdr:spPr>
    </xdr:pic>
    <xdr:clientData/>
  </xdr:twoCellAnchor>
  <xdr:twoCellAnchor editAs="oneCell">
    <xdr:from>
      <xdr:col>0</xdr:col>
      <xdr:colOff>0</xdr:colOff>
      <xdr:row>55</xdr:row>
      <xdr:rowOff>0</xdr:rowOff>
    </xdr:from>
    <xdr:to>
      <xdr:col>0</xdr:col>
      <xdr:colOff>333375</xdr:colOff>
      <xdr:row>56</xdr:row>
      <xdr:rowOff>66675</xdr:rowOff>
    </xdr:to>
    <xdr:pic>
      <xdr:nvPicPr>
        <xdr:cNvPr id="13" name="Picture 15"/>
        <xdr:cNvPicPr preferRelativeResize="1">
          <a:picLocks noChangeAspect="1"/>
        </xdr:cNvPicPr>
      </xdr:nvPicPr>
      <xdr:blipFill>
        <a:blip r:embed="rId19"/>
        <a:stretch>
          <a:fillRect/>
        </a:stretch>
      </xdr:blipFill>
      <xdr:spPr>
        <a:xfrm>
          <a:off x="0" y="9715500"/>
          <a:ext cx="333375" cy="228600"/>
        </a:xfrm>
        <a:prstGeom prst="rect">
          <a:avLst/>
        </a:prstGeom>
        <a:noFill/>
        <a:ln w="9525" cmpd="sng">
          <a:noFill/>
        </a:ln>
      </xdr:spPr>
    </xdr:pic>
    <xdr:clientData/>
  </xdr:twoCellAnchor>
  <xdr:twoCellAnchor editAs="oneCell">
    <xdr:from>
      <xdr:col>0</xdr:col>
      <xdr:colOff>0</xdr:colOff>
      <xdr:row>58</xdr:row>
      <xdr:rowOff>0</xdr:rowOff>
    </xdr:from>
    <xdr:to>
      <xdr:col>0</xdr:col>
      <xdr:colOff>1085850</xdr:colOff>
      <xdr:row>63</xdr:row>
      <xdr:rowOff>142875</xdr:rowOff>
    </xdr:to>
    <xdr:pic>
      <xdr:nvPicPr>
        <xdr:cNvPr id="14" name="Picture 16" descr="51-rW5s37-L">
          <a:hlinkClick r:id="rId22"/>
        </xdr:cNvPr>
        <xdr:cNvPicPr preferRelativeResize="1">
          <a:picLocks noChangeAspect="1"/>
        </xdr:cNvPicPr>
      </xdr:nvPicPr>
      <xdr:blipFill>
        <a:blip r:embed="rId20"/>
        <a:stretch>
          <a:fillRect/>
        </a:stretch>
      </xdr:blipFill>
      <xdr:spPr>
        <a:xfrm>
          <a:off x="0" y="10201275"/>
          <a:ext cx="1085850" cy="952500"/>
        </a:xfrm>
        <a:prstGeom prst="rect">
          <a:avLst/>
        </a:prstGeom>
        <a:noFill/>
        <a:ln w="9525" cmpd="sng">
          <a:noFill/>
        </a:ln>
      </xdr:spPr>
    </xdr:pic>
    <xdr:clientData/>
  </xdr:twoCellAnchor>
  <xdr:twoCellAnchor editAs="oneCell">
    <xdr:from>
      <xdr:col>0</xdr:col>
      <xdr:colOff>0</xdr:colOff>
      <xdr:row>68</xdr:row>
      <xdr:rowOff>0</xdr:rowOff>
    </xdr:from>
    <xdr:to>
      <xdr:col>0</xdr:col>
      <xdr:colOff>295275</xdr:colOff>
      <xdr:row>69</xdr:row>
      <xdr:rowOff>85725</xdr:rowOff>
    </xdr:to>
    <xdr:pic>
      <xdr:nvPicPr>
        <xdr:cNvPr id="15" name="Picture 17"/>
        <xdr:cNvPicPr preferRelativeResize="1">
          <a:picLocks noChangeAspect="1"/>
        </xdr:cNvPicPr>
      </xdr:nvPicPr>
      <xdr:blipFill>
        <a:blip r:embed="rId5"/>
        <a:stretch>
          <a:fillRect/>
        </a:stretch>
      </xdr:blipFill>
      <xdr:spPr>
        <a:xfrm>
          <a:off x="0" y="11982450"/>
          <a:ext cx="295275" cy="247650"/>
        </a:xfrm>
        <a:prstGeom prst="rect">
          <a:avLst/>
        </a:prstGeom>
        <a:noFill/>
        <a:ln w="9525" cmpd="sng">
          <a:noFill/>
        </a:ln>
      </xdr:spPr>
    </xdr:pic>
    <xdr:clientData/>
  </xdr:twoCellAnchor>
  <xdr:twoCellAnchor editAs="oneCell">
    <xdr:from>
      <xdr:col>0</xdr:col>
      <xdr:colOff>0</xdr:colOff>
      <xdr:row>69</xdr:row>
      <xdr:rowOff>0</xdr:rowOff>
    </xdr:from>
    <xdr:to>
      <xdr:col>0</xdr:col>
      <xdr:colOff>333375</xdr:colOff>
      <xdr:row>70</xdr:row>
      <xdr:rowOff>66675</xdr:rowOff>
    </xdr:to>
    <xdr:pic>
      <xdr:nvPicPr>
        <xdr:cNvPr id="16" name="Picture 18"/>
        <xdr:cNvPicPr preferRelativeResize="1">
          <a:picLocks noChangeAspect="1"/>
        </xdr:cNvPicPr>
      </xdr:nvPicPr>
      <xdr:blipFill>
        <a:blip r:embed="rId23"/>
        <a:stretch>
          <a:fillRect/>
        </a:stretch>
      </xdr:blipFill>
      <xdr:spPr>
        <a:xfrm>
          <a:off x="0" y="12144375"/>
          <a:ext cx="333375" cy="228600"/>
        </a:xfrm>
        <a:prstGeom prst="rect">
          <a:avLst/>
        </a:prstGeom>
        <a:noFill/>
        <a:ln w="9525" cmpd="sng">
          <a:noFill/>
        </a:ln>
      </xdr:spPr>
    </xdr:pic>
    <xdr:clientData/>
  </xdr:twoCellAnchor>
  <xdr:twoCellAnchor editAs="oneCell">
    <xdr:from>
      <xdr:col>0</xdr:col>
      <xdr:colOff>0</xdr:colOff>
      <xdr:row>72</xdr:row>
      <xdr:rowOff>0</xdr:rowOff>
    </xdr:from>
    <xdr:to>
      <xdr:col>0</xdr:col>
      <xdr:colOff>1085850</xdr:colOff>
      <xdr:row>77</xdr:row>
      <xdr:rowOff>142875</xdr:rowOff>
    </xdr:to>
    <xdr:pic>
      <xdr:nvPicPr>
        <xdr:cNvPr id="17" name="Picture 19" descr="41rRoU5rsCL">
          <a:hlinkClick r:id="rId26"/>
        </xdr:cNvPr>
        <xdr:cNvPicPr preferRelativeResize="1">
          <a:picLocks noChangeAspect="1"/>
        </xdr:cNvPicPr>
      </xdr:nvPicPr>
      <xdr:blipFill>
        <a:blip r:embed="rId24"/>
        <a:stretch>
          <a:fillRect/>
        </a:stretch>
      </xdr:blipFill>
      <xdr:spPr>
        <a:xfrm>
          <a:off x="0" y="12630150"/>
          <a:ext cx="1085850" cy="952500"/>
        </a:xfrm>
        <a:prstGeom prst="rect">
          <a:avLst/>
        </a:prstGeom>
        <a:noFill/>
        <a:ln w="9525" cmpd="sng">
          <a:noFill/>
        </a:ln>
      </xdr:spPr>
    </xdr:pic>
    <xdr:clientData/>
  </xdr:twoCellAnchor>
  <xdr:twoCellAnchor editAs="oneCell">
    <xdr:from>
      <xdr:col>0</xdr:col>
      <xdr:colOff>0</xdr:colOff>
      <xdr:row>82</xdr:row>
      <xdr:rowOff>0</xdr:rowOff>
    </xdr:from>
    <xdr:to>
      <xdr:col>0</xdr:col>
      <xdr:colOff>295275</xdr:colOff>
      <xdr:row>83</xdr:row>
      <xdr:rowOff>85725</xdr:rowOff>
    </xdr:to>
    <xdr:pic>
      <xdr:nvPicPr>
        <xdr:cNvPr id="18" name="Picture 20"/>
        <xdr:cNvPicPr preferRelativeResize="1">
          <a:picLocks noChangeAspect="1"/>
        </xdr:cNvPicPr>
      </xdr:nvPicPr>
      <xdr:blipFill>
        <a:blip r:embed="rId5"/>
        <a:stretch>
          <a:fillRect/>
        </a:stretch>
      </xdr:blipFill>
      <xdr:spPr>
        <a:xfrm>
          <a:off x="0" y="14411325"/>
          <a:ext cx="295275" cy="247650"/>
        </a:xfrm>
        <a:prstGeom prst="rect">
          <a:avLst/>
        </a:prstGeom>
        <a:noFill/>
        <a:ln w="9525" cmpd="sng">
          <a:noFill/>
        </a:ln>
      </xdr:spPr>
    </xdr:pic>
    <xdr:clientData/>
  </xdr:twoCellAnchor>
  <xdr:twoCellAnchor editAs="oneCell">
    <xdr:from>
      <xdr:col>0</xdr:col>
      <xdr:colOff>0</xdr:colOff>
      <xdr:row>83</xdr:row>
      <xdr:rowOff>0</xdr:rowOff>
    </xdr:from>
    <xdr:to>
      <xdr:col>0</xdr:col>
      <xdr:colOff>333375</xdr:colOff>
      <xdr:row>84</xdr:row>
      <xdr:rowOff>66675</xdr:rowOff>
    </xdr:to>
    <xdr:pic>
      <xdr:nvPicPr>
        <xdr:cNvPr id="19" name="Picture 21"/>
        <xdr:cNvPicPr preferRelativeResize="1">
          <a:picLocks noChangeAspect="1"/>
        </xdr:cNvPicPr>
      </xdr:nvPicPr>
      <xdr:blipFill>
        <a:blip r:embed="rId27"/>
        <a:stretch>
          <a:fillRect/>
        </a:stretch>
      </xdr:blipFill>
      <xdr:spPr>
        <a:xfrm>
          <a:off x="0" y="14573250"/>
          <a:ext cx="333375" cy="228600"/>
        </a:xfrm>
        <a:prstGeom prst="rect">
          <a:avLst/>
        </a:prstGeom>
        <a:noFill/>
        <a:ln w="9525" cmpd="sng">
          <a:noFill/>
        </a:ln>
      </xdr:spPr>
    </xdr:pic>
    <xdr:clientData/>
  </xdr:twoCellAnchor>
  <xdr:twoCellAnchor editAs="oneCell">
    <xdr:from>
      <xdr:col>0</xdr:col>
      <xdr:colOff>0</xdr:colOff>
      <xdr:row>86</xdr:row>
      <xdr:rowOff>0</xdr:rowOff>
    </xdr:from>
    <xdr:to>
      <xdr:col>0</xdr:col>
      <xdr:colOff>1085850</xdr:colOff>
      <xdr:row>91</xdr:row>
      <xdr:rowOff>142875</xdr:rowOff>
    </xdr:to>
    <xdr:pic>
      <xdr:nvPicPr>
        <xdr:cNvPr id="20" name="Picture 22" descr="41IdBfZhzPL">
          <a:hlinkClick r:id="rId30"/>
        </xdr:cNvPr>
        <xdr:cNvPicPr preferRelativeResize="1">
          <a:picLocks noChangeAspect="1"/>
        </xdr:cNvPicPr>
      </xdr:nvPicPr>
      <xdr:blipFill>
        <a:blip r:embed="rId28"/>
        <a:stretch>
          <a:fillRect/>
        </a:stretch>
      </xdr:blipFill>
      <xdr:spPr>
        <a:xfrm>
          <a:off x="0" y="15059025"/>
          <a:ext cx="1085850" cy="952500"/>
        </a:xfrm>
        <a:prstGeom prst="rect">
          <a:avLst/>
        </a:prstGeom>
        <a:noFill/>
        <a:ln w="9525" cmpd="sng">
          <a:noFill/>
        </a:ln>
      </xdr:spPr>
    </xdr:pic>
    <xdr:clientData/>
  </xdr:twoCellAnchor>
  <xdr:twoCellAnchor editAs="oneCell">
    <xdr:from>
      <xdr:col>0</xdr:col>
      <xdr:colOff>0</xdr:colOff>
      <xdr:row>97</xdr:row>
      <xdr:rowOff>0</xdr:rowOff>
    </xdr:from>
    <xdr:to>
      <xdr:col>0</xdr:col>
      <xdr:colOff>333375</xdr:colOff>
      <xdr:row>98</xdr:row>
      <xdr:rowOff>66675</xdr:rowOff>
    </xdr:to>
    <xdr:pic>
      <xdr:nvPicPr>
        <xdr:cNvPr id="21" name="Picture 23"/>
        <xdr:cNvPicPr preferRelativeResize="1">
          <a:picLocks noChangeAspect="1"/>
        </xdr:cNvPicPr>
      </xdr:nvPicPr>
      <xdr:blipFill>
        <a:blip r:embed="rId31"/>
        <a:stretch>
          <a:fillRect/>
        </a:stretch>
      </xdr:blipFill>
      <xdr:spPr>
        <a:xfrm>
          <a:off x="0" y="17002125"/>
          <a:ext cx="333375" cy="228600"/>
        </a:xfrm>
        <a:prstGeom prst="rect">
          <a:avLst/>
        </a:prstGeom>
        <a:noFill/>
        <a:ln w="9525" cmpd="sng">
          <a:noFill/>
        </a:ln>
      </xdr:spPr>
    </xdr:pic>
    <xdr:clientData/>
  </xdr:twoCellAnchor>
  <xdr:twoCellAnchor editAs="oneCell">
    <xdr:from>
      <xdr:col>0</xdr:col>
      <xdr:colOff>0</xdr:colOff>
      <xdr:row>100</xdr:row>
      <xdr:rowOff>0</xdr:rowOff>
    </xdr:from>
    <xdr:to>
      <xdr:col>0</xdr:col>
      <xdr:colOff>1085850</xdr:colOff>
      <xdr:row>105</xdr:row>
      <xdr:rowOff>142875</xdr:rowOff>
    </xdr:to>
    <xdr:pic>
      <xdr:nvPicPr>
        <xdr:cNvPr id="22" name="Picture 24" descr="51nv8sY4dBL">
          <a:hlinkClick r:id="rId34"/>
        </xdr:cNvPr>
        <xdr:cNvPicPr preferRelativeResize="1">
          <a:picLocks noChangeAspect="1"/>
        </xdr:cNvPicPr>
      </xdr:nvPicPr>
      <xdr:blipFill>
        <a:blip r:embed="rId32"/>
        <a:stretch>
          <a:fillRect/>
        </a:stretch>
      </xdr:blipFill>
      <xdr:spPr>
        <a:xfrm>
          <a:off x="0" y="17487900"/>
          <a:ext cx="1085850" cy="952500"/>
        </a:xfrm>
        <a:prstGeom prst="rect">
          <a:avLst/>
        </a:prstGeom>
        <a:noFill/>
        <a:ln w="9525" cmpd="sng">
          <a:noFill/>
        </a:ln>
      </xdr:spPr>
    </xdr:pic>
    <xdr:clientData/>
  </xdr:twoCellAnchor>
  <xdr:twoCellAnchor editAs="oneCell">
    <xdr:from>
      <xdr:col>0</xdr:col>
      <xdr:colOff>0</xdr:colOff>
      <xdr:row>110</xdr:row>
      <xdr:rowOff>0</xdr:rowOff>
    </xdr:from>
    <xdr:to>
      <xdr:col>0</xdr:col>
      <xdr:colOff>333375</xdr:colOff>
      <xdr:row>111</xdr:row>
      <xdr:rowOff>66675</xdr:rowOff>
    </xdr:to>
    <xdr:pic>
      <xdr:nvPicPr>
        <xdr:cNvPr id="23" name="Picture 25"/>
        <xdr:cNvPicPr preferRelativeResize="1">
          <a:picLocks noChangeAspect="1"/>
        </xdr:cNvPicPr>
      </xdr:nvPicPr>
      <xdr:blipFill>
        <a:blip r:embed="rId35"/>
        <a:stretch>
          <a:fillRect/>
        </a:stretch>
      </xdr:blipFill>
      <xdr:spPr>
        <a:xfrm>
          <a:off x="0" y="19431000"/>
          <a:ext cx="333375" cy="228600"/>
        </a:xfrm>
        <a:prstGeom prst="rect">
          <a:avLst/>
        </a:prstGeom>
        <a:noFill/>
        <a:ln w="9525" cmpd="sng">
          <a:noFill/>
        </a:ln>
      </xdr:spPr>
    </xdr:pic>
    <xdr:clientData/>
  </xdr:twoCellAnchor>
  <xdr:twoCellAnchor editAs="oneCell">
    <xdr:from>
      <xdr:col>0</xdr:col>
      <xdr:colOff>0</xdr:colOff>
      <xdr:row>116</xdr:row>
      <xdr:rowOff>0</xdr:rowOff>
    </xdr:from>
    <xdr:to>
      <xdr:col>0</xdr:col>
      <xdr:colOff>1085850</xdr:colOff>
      <xdr:row>121</xdr:row>
      <xdr:rowOff>104775</xdr:rowOff>
    </xdr:to>
    <xdr:pic>
      <xdr:nvPicPr>
        <xdr:cNvPr id="24" name="Picture 26" descr="511hjpsQ01L">
          <a:hlinkClick r:id="rId38"/>
        </xdr:cNvPr>
        <xdr:cNvPicPr preferRelativeResize="1">
          <a:picLocks noChangeAspect="1"/>
        </xdr:cNvPicPr>
      </xdr:nvPicPr>
      <xdr:blipFill>
        <a:blip r:embed="rId36"/>
        <a:stretch>
          <a:fillRect/>
        </a:stretch>
      </xdr:blipFill>
      <xdr:spPr>
        <a:xfrm>
          <a:off x="0" y="20402550"/>
          <a:ext cx="1085850" cy="914400"/>
        </a:xfrm>
        <a:prstGeom prst="rect">
          <a:avLst/>
        </a:prstGeom>
        <a:noFill/>
        <a:ln w="9525" cmpd="sng">
          <a:noFill/>
        </a:ln>
      </xdr:spPr>
    </xdr:pic>
    <xdr:clientData/>
  </xdr:twoCellAnchor>
  <xdr:twoCellAnchor editAs="oneCell">
    <xdr:from>
      <xdr:col>0</xdr:col>
      <xdr:colOff>0</xdr:colOff>
      <xdr:row>125</xdr:row>
      <xdr:rowOff>0</xdr:rowOff>
    </xdr:from>
    <xdr:to>
      <xdr:col>0</xdr:col>
      <xdr:colOff>295275</xdr:colOff>
      <xdr:row>126</xdr:row>
      <xdr:rowOff>85725</xdr:rowOff>
    </xdr:to>
    <xdr:pic>
      <xdr:nvPicPr>
        <xdr:cNvPr id="25" name="Picture 27"/>
        <xdr:cNvPicPr preferRelativeResize="1">
          <a:picLocks noChangeAspect="1"/>
        </xdr:cNvPicPr>
      </xdr:nvPicPr>
      <xdr:blipFill>
        <a:blip r:embed="rId5"/>
        <a:stretch>
          <a:fillRect/>
        </a:stretch>
      </xdr:blipFill>
      <xdr:spPr>
        <a:xfrm>
          <a:off x="0" y="22183725"/>
          <a:ext cx="295275" cy="247650"/>
        </a:xfrm>
        <a:prstGeom prst="rect">
          <a:avLst/>
        </a:prstGeom>
        <a:noFill/>
        <a:ln w="9525" cmpd="sng">
          <a:noFill/>
        </a:ln>
      </xdr:spPr>
    </xdr:pic>
    <xdr:clientData/>
  </xdr:twoCellAnchor>
  <xdr:twoCellAnchor editAs="oneCell">
    <xdr:from>
      <xdr:col>0</xdr:col>
      <xdr:colOff>0</xdr:colOff>
      <xdr:row>126</xdr:row>
      <xdr:rowOff>0</xdr:rowOff>
    </xdr:from>
    <xdr:to>
      <xdr:col>0</xdr:col>
      <xdr:colOff>333375</xdr:colOff>
      <xdr:row>127</xdr:row>
      <xdr:rowOff>66675</xdr:rowOff>
    </xdr:to>
    <xdr:pic>
      <xdr:nvPicPr>
        <xdr:cNvPr id="26" name="Picture 28"/>
        <xdr:cNvPicPr preferRelativeResize="1">
          <a:picLocks noChangeAspect="1"/>
        </xdr:cNvPicPr>
      </xdr:nvPicPr>
      <xdr:blipFill>
        <a:blip r:embed="rId39"/>
        <a:stretch>
          <a:fillRect/>
        </a:stretch>
      </xdr:blipFill>
      <xdr:spPr>
        <a:xfrm>
          <a:off x="0" y="22345650"/>
          <a:ext cx="333375" cy="228600"/>
        </a:xfrm>
        <a:prstGeom prst="rect">
          <a:avLst/>
        </a:prstGeom>
        <a:noFill/>
        <a:ln w="9525" cmpd="sng">
          <a:noFill/>
        </a:ln>
      </xdr:spPr>
    </xdr:pic>
    <xdr:clientData/>
  </xdr:twoCellAnchor>
  <xdr:twoCellAnchor editAs="oneCell">
    <xdr:from>
      <xdr:col>0</xdr:col>
      <xdr:colOff>0</xdr:colOff>
      <xdr:row>129</xdr:row>
      <xdr:rowOff>0</xdr:rowOff>
    </xdr:from>
    <xdr:to>
      <xdr:col>0</xdr:col>
      <xdr:colOff>1085850</xdr:colOff>
      <xdr:row>134</xdr:row>
      <xdr:rowOff>76200</xdr:rowOff>
    </xdr:to>
    <xdr:pic>
      <xdr:nvPicPr>
        <xdr:cNvPr id="27" name="Picture 29" descr="41R-jjBbuUL">
          <a:hlinkClick r:id="rId42"/>
        </xdr:cNvPr>
        <xdr:cNvPicPr preferRelativeResize="1">
          <a:picLocks noChangeAspect="1"/>
        </xdr:cNvPicPr>
      </xdr:nvPicPr>
      <xdr:blipFill>
        <a:blip r:embed="rId40"/>
        <a:stretch>
          <a:fillRect/>
        </a:stretch>
      </xdr:blipFill>
      <xdr:spPr>
        <a:xfrm>
          <a:off x="0" y="22831425"/>
          <a:ext cx="1085850" cy="885825"/>
        </a:xfrm>
        <a:prstGeom prst="rect">
          <a:avLst/>
        </a:prstGeom>
        <a:noFill/>
        <a:ln w="9525" cmpd="sng">
          <a:noFill/>
        </a:ln>
      </xdr:spPr>
    </xdr:pic>
    <xdr:clientData/>
  </xdr:twoCellAnchor>
  <xdr:twoCellAnchor editAs="oneCell">
    <xdr:from>
      <xdr:col>0</xdr:col>
      <xdr:colOff>0</xdr:colOff>
      <xdr:row>139</xdr:row>
      <xdr:rowOff>0</xdr:rowOff>
    </xdr:from>
    <xdr:to>
      <xdr:col>0</xdr:col>
      <xdr:colOff>295275</xdr:colOff>
      <xdr:row>140</xdr:row>
      <xdr:rowOff>85725</xdr:rowOff>
    </xdr:to>
    <xdr:pic>
      <xdr:nvPicPr>
        <xdr:cNvPr id="28" name="Picture 30"/>
        <xdr:cNvPicPr preferRelativeResize="1">
          <a:picLocks noChangeAspect="1"/>
        </xdr:cNvPicPr>
      </xdr:nvPicPr>
      <xdr:blipFill>
        <a:blip r:embed="rId5"/>
        <a:stretch>
          <a:fillRect/>
        </a:stretch>
      </xdr:blipFill>
      <xdr:spPr>
        <a:xfrm>
          <a:off x="0" y="24450675"/>
          <a:ext cx="295275" cy="247650"/>
        </a:xfrm>
        <a:prstGeom prst="rect">
          <a:avLst/>
        </a:prstGeom>
        <a:noFill/>
        <a:ln w="9525" cmpd="sng">
          <a:noFill/>
        </a:ln>
      </xdr:spPr>
    </xdr:pic>
    <xdr:clientData/>
  </xdr:twoCellAnchor>
  <xdr:twoCellAnchor editAs="oneCell">
    <xdr:from>
      <xdr:col>0</xdr:col>
      <xdr:colOff>0</xdr:colOff>
      <xdr:row>140</xdr:row>
      <xdr:rowOff>0</xdr:rowOff>
    </xdr:from>
    <xdr:to>
      <xdr:col>0</xdr:col>
      <xdr:colOff>333375</xdr:colOff>
      <xdr:row>141</xdr:row>
      <xdr:rowOff>66675</xdr:rowOff>
    </xdr:to>
    <xdr:pic>
      <xdr:nvPicPr>
        <xdr:cNvPr id="29" name="Picture 31"/>
        <xdr:cNvPicPr preferRelativeResize="1">
          <a:picLocks noChangeAspect="1"/>
        </xdr:cNvPicPr>
      </xdr:nvPicPr>
      <xdr:blipFill>
        <a:blip r:embed="rId43"/>
        <a:stretch>
          <a:fillRect/>
        </a:stretch>
      </xdr:blipFill>
      <xdr:spPr>
        <a:xfrm>
          <a:off x="0" y="24612600"/>
          <a:ext cx="333375" cy="228600"/>
        </a:xfrm>
        <a:prstGeom prst="rect">
          <a:avLst/>
        </a:prstGeom>
        <a:noFill/>
        <a:ln w="9525" cmpd="sng">
          <a:noFill/>
        </a:ln>
      </xdr:spPr>
    </xdr:pic>
    <xdr:clientData/>
  </xdr:twoCellAnchor>
  <xdr:twoCellAnchor editAs="oneCell">
    <xdr:from>
      <xdr:col>0</xdr:col>
      <xdr:colOff>0</xdr:colOff>
      <xdr:row>143</xdr:row>
      <xdr:rowOff>0</xdr:rowOff>
    </xdr:from>
    <xdr:to>
      <xdr:col>0</xdr:col>
      <xdr:colOff>1085850</xdr:colOff>
      <xdr:row>148</xdr:row>
      <xdr:rowOff>142875</xdr:rowOff>
    </xdr:to>
    <xdr:pic>
      <xdr:nvPicPr>
        <xdr:cNvPr id="30" name="Picture 32" descr="419%2Bz20EDUL">
          <a:hlinkClick r:id="rId46"/>
        </xdr:cNvPr>
        <xdr:cNvPicPr preferRelativeResize="1">
          <a:picLocks noChangeAspect="1"/>
        </xdr:cNvPicPr>
      </xdr:nvPicPr>
      <xdr:blipFill>
        <a:blip r:embed="rId44"/>
        <a:stretch>
          <a:fillRect/>
        </a:stretch>
      </xdr:blipFill>
      <xdr:spPr>
        <a:xfrm>
          <a:off x="0" y="25098375"/>
          <a:ext cx="1085850" cy="952500"/>
        </a:xfrm>
        <a:prstGeom prst="rect">
          <a:avLst/>
        </a:prstGeom>
        <a:noFill/>
        <a:ln w="9525" cmpd="sng">
          <a:noFill/>
        </a:ln>
      </xdr:spPr>
    </xdr:pic>
    <xdr:clientData/>
  </xdr:twoCellAnchor>
  <xdr:twoCellAnchor editAs="oneCell">
    <xdr:from>
      <xdr:col>0</xdr:col>
      <xdr:colOff>0</xdr:colOff>
      <xdr:row>153</xdr:row>
      <xdr:rowOff>0</xdr:rowOff>
    </xdr:from>
    <xdr:to>
      <xdr:col>0</xdr:col>
      <xdr:colOff>295275</xdr:colOff>
      <xdr:row>154</xdr:row>
      <xdr:rowOff>85725</xdr:rowOff>
    </xdr:to>
    <xdr:pic>
      <xdr:nvPicPr>
        <xdr:cNvPr id="31" name="Picture 33"/>
        <xdr:cNvPicPr preferRelativeResize="1">
          <a:picLocks noChangeAspect="1"/>
        </xdr:cNvPicPr>
      </xdr:nvPicPr>
      <xdr:blipFill>
        <a:blip r:embed="rId5"/>
        <a:stretch>
          <a:fillRect/>
        </a:stretch>
      </xdr:blipFill>
      <xdr:spPr>
        <a:xfrm>
          <a:off x="0" y="26717625"/>
          <a:ext cx="295275" cy="247650"/>
        </a:xfrm>
        <a:prstGeom prst="rect">
          <a:avLst/>
        </a:prstGeom>
        <a:noFill/>
        <a:ln w="9525" cmpd="sng">
          <a:noFill/>
        </a:ln>
      </xdr:spPr>
    </xdr:pic>
    <xdr:clientData/>
  </xdr:twoCellAnchor>
  <xdr:twoCellAnchor editAs="oneCell">
    <xdr:from>
      <xdr:col>0</xdr:col>
      <xdr:colOff>0</xdr:colOff>
      <xdr:row>154</xdr:row>
      <xdr:rowOff>0</xdr:rowOff>
    </xdr:from>
    <xdr:to>
      <xdr:col>0</xdr:col>
      <xdr:colOff>333375</xdr:colOff>
      <xdr:row>155</xdr:row>
      <xdr:rowOff>66675</xdr:rowOff>
    </xdr:to>
    <xdr:pic>
      <xdr:nvPicPr>
        <xdr:cNvPr id="32" name="Picture 34"/>
        <xdr:cNvPicPr preferRelativeResize="1">
          <a:picLocks noChangeAspect="1"/>
        </xdr:cNvPicPr>
      </xdr:nvPicPr>
      <xdr:blipFill>
        <a:blip r:embed="rId47"/>
        <a:stretch>
          <a:fillRect/>
        </a:stretch>
      </xdr:blipFill>
      <xdr:spPr>
        <a:xfrm>
          <a:off x="0" y="26879550"/>
          <a:ext cx="333375" cy="228600"/>
        </a:xfrm>
        <a:prstGeom prst="rect">
          <a:avLst/>
        </a:prstGeom>
        <a:noFill/>
        <a:ln w="9525" cmpd="sng">
          <a:noFill/>
        </a:ln>
      </xdr:spPr>
    </xdr:pic>
    <xdr:clientData/>
  </xdr:twoCellAnchor>
  <xdr:twoCellAnchor editAs="oneCell">
    <xdr:from>
      <xdr:col>0</xdr:col>
      <xdr:colOff>0</xdr:colOff>
      <xdr:row>157</xdr:row>
      <xdr:rowOff>0</xdr:rowOff>
    </xdr:from>
    <xdr:to>
      <xdr:col>0</xdr:col>
      <xdr:colOff>1085850</xdr:colOff>
      <xdr:row>162</xdr:row>
      <xdr:rowOff>142875</xdr:rowOff>
    </xdr:to>
    <xdr:pic>
      <xdr:nvPicPr>
        <xdr:cNvPr id="33" name="Picture 35" descr="51rnl6DM0pL">
          <a:hlinkClick r:id="rId50"/>
        </xdr:cNvPr>
        <xdr:cNvPicPr preferRelativeResize="1">
          <a:picLocks noChangeAspect="1"/>
        </xdr:cNvPicPr>
      </xdr:nvPicPr>
      <xdr:blipFill>
        <a:blip r:embed="rId48"/>
        <a:stretch>
          <a:fillRect/>
        </a:stretch>
      </xdr:blipFill>
      <xdr:spPr>
        <a:xfrm>
          <a:off x="0" y="27365325"/>
          <a:ext cx="1085850" cy="952500"/>
        </a:xfrm>
        <a:prstGeom prst="rect">
          <a:avLst/>
        </a:prstGeom>
        <a:noFill/>
        <a:ln w="9525" cmpd="sng">
          <a:noFill/>
        </a:ln>
      </xdr:spPr>
    </xdr:pic>
    <xdr:clientData/>
  </xdr:twoCellAnchor>
  <xdr:twoCellAnchor editAs="oneCell">
    <xdr:from>
      <xdr:col>0</xdr:col>
      <xdr:colOff>0</xdr:colOff>
      <xdr:row>167</xdr:row>
      <xdr:rowOff>0</xdr:rowOff>
    </xdr:from>
    <xdr:to>
      <xdr:col>0</xdr:col>
      <xdr:colOff>295275</xdr:colOff>
      <xdr:row>168</xdr:row>
      <xdr:rowOff>85725</xdr:rowOff>
    </xdr:to>
    <xdr:pic>
      <xdr:nvPicPr>
        <xdr:cNvPr id="34" name="Picture 36"/>
        <xdr:cNvPicPr preferRelativeResize="1">
          <a:picLocks noChangeAspect="1"/>
        </xdr:cNvPicPr>
      </xdr:nvPicPr>
      <xdr:blipFill>
        <a:blip r:embed="rId5"/>
        <a:stretch>
          <a:fillRect/>
        </a:stretch>
      </xdr:blipFill>
      <xdr:spPr>
        <a:xfrm>
          <a:off x="0" y="29146500"/>
          <a:ext cx="295275" cy="247650"/>
        </a:xfrm>
        <a:prstGeom prst="rect">
          <a:avLst/>
        </a:prstGeom>
        <a:noFill/>
        <a:ln w="9525" cmpd="sng">
          <a:noFill/>
        </a:ln>
      </xdr:spPr>
    </xdr:pic>
    <xdr:clientData/>
  </xdr:twoCellAnchor>
  <xdr:twoCellAnchor editAs="oneCell">
    <xdr:from>
      <xdr:col>0</xdr:col>
      <xdr:colOff>0</xdr:colOff>
      <xdr:row>168</xdr:row>
      <xdr:rowOff>0</xdr:rowOff>
    </xdr:from>
    <xdr:to>
      <xdr:col>0</xdr:col>
      <xdr:colOff>333375</xdr:colOff>
      <xdr:row>169</xdr:row>
      <xdr:rowOff>66675</xdr:rowOff>
    </xdr:to>
    <xdr:pic>
      <xdr:nvPicPr>
        <xdr:cNvPr id="35" name="Picture 37"/>
        <xdr:cNvPicPr preferRelativeResize="1">
          <a:picLocks noChangeAspect="1"/>
        </xdr:cNvPicPr>
      </xdr:nvPicPr>
      <xdr:blipFill>
        <a:blip r:embed="rId51"/>
        <a:stretch>
          <a:fillRect/>
        </a:stretch>
      </xdr:blipFill>
      <xdr:spPr>
        <a:xfrm>
          <a:off x="0" y="29308425"/>
          <a:ext cx="333375" cy="228600"/>
        </a:xfrm>
        <a:prstGeom prst="rect">
          <a:avLst/>
        </a:prstGeom>
        <a:noFill/>
        <a:ln w="9525" cmpd="sng">
          <a:noFill/>
        </a:ln>
      </xdr:spPr>
    </xdr:pic>
    <xdr:clientData/>
  </xdr:twoCellAnchor>
  <xdr:twoCellAnchor editAs="oneCell">
    <xdr:from>
      <xdr:col>0</xdr:col>
      <xdr:colOff>0</xdr:colOff>
      <xdr:row>171</xdr:row>
      <xdr:rowOff>0</xdr:rowOff>
    </xdr:from>
    <xdr:to>
      <xdr:col>0</xdr:col>
      <xdr:colOff>1085850</xdr:colOff>
      <xdr:row>176</xdr:row>
      <xdr:rowOff>142875</xdr:rowOff>
    </xdr:to>
    <xdr:pic>
      <xdr:nvPicPr>
        <xdr:cNvPr id="36" name="Picture 38" descr="51a0SnxVtEL">
          <a:hlinkClick r:id="rId54"/>
        </xdr:cNvPr>
        <xdr:cNvPicPr preferRelativeResize="1">
          <a:picLocks noChangeAspect="1"/>
        </xdr:cNvPicPr>
      </xdr:nvPicPr>
      <xdr:blipFill>
        <a:blip r:embed="rId52"/>
        <a:stretch>
          <a:fillRect/>
        </a:stretch>
      </xdr:blipFill>
      <xdr:spPr>
        <a:xfrm>
          <a:off x="0" y="29794200"/>
          <a:ext cx="1085850" cy="952500"/>
        </a:xfrm>
        <a:prstGeom prst="rect">
          <a:avLst/>
        </a:prstGeom>
        <a:noFill/>
        <a:ln w="9525" cmpd="sng">
          <a:noFill/>
        </a:ln>
      </xdr:spPr>
    </xdr:pic>
    <xdr:clientData/>
  </xdr:twoCellAnchor>
  <xdr:twoCellAnchor editAs="oneCell">
    <xdr:from>
      <xdr:col>0</xdr:col>
      <xdr:colOff>0</xdr:colOff>
      <xdr:row>181</xdr:row>
      <xdr:rowOff>0</xdr:rowOff>
    </xdr:from>
    <xdr:to>
      <xdr:col>0</xdr:col>
      <xdr:colOff>295275</xdr:colOff>
      <xdr:row>182</xdr:row>
      <xdr:rowOff>85725</xdr:rowOff>
    </xdr:to>
    <xdr:pic>
      <xdr:nvPicPr>
        <xdr:cNvPr id="37" name="Picture 39"/>
        <xdr:cNvPicPr preferRelativeResize="1">
          <a:picLocks noChangeAspect="1"/>
        </xdr:cNvPicPr>
      </xdr:nvPicPr>
      <xdr:blipFill>
        <a:blip r:embed="rId5"/>
        <a:stretch>
          <a:fillRect/>
        </a:stretch>
      </xdr:blipFill>
      <xdr:spPr>
        <a:xfrm>
          <a:off x="0" y="31413450"/>
          <a:ext cx="295275" cy="247650"/>
        </a:xfrm>
        <a:prstGeom prst="rect">
          <a:avLst/>
        </a:prstGeom>
        <a:noFill/>
        <a:ln w="9525" cmpd="sng">
          <a:noFill/>
        </a:ln>
      </xdr:spPr>
    </xdr:pic>
    <xdr:clientData/>
  </xdr:twoCellAnchor>
  <xdr:twoCellAnchor editAs="oneCell">
    <xdr:from>
      <xdr:col>0</xdr:col>
      <xdr:colOff>0</xdr:colOff>
      <xdr:row>182</xdr:row>
      <xdr:rowOff>0</xdr:rowOff>
    </xdr:from>
    <xdr:to>
      <xdr:col>0</xdr:col>
      <xdr:colOff>333375</xdr:colOff>
      <xdr:row>183</xdr:row>
      <xdr:rowOff>66675</xdr:rowOff>
    </xdr:to>
    <xdr:pic>
      <xdr:nvPicPr>
        <xdr:cNvPr id="38" name="Picture 40"/>
        <xdr:cNvPicPr preferRelativeResize="1">
          <a:picLocks noChangeAspect="1"/>
        </xdr:cNvPicPr>
      </xdr:nvPicPr>
      <xdr:blipFill>
        <a:blip r:embed="rId55"/>
        <a:stretch>
          <a:fillRect/>
        </a:stretch>
      </xdr:blipFill>
      <xdr:spPr>
        <a:xfrm>
          <a:off x="0" y="31575375"/>
          <a:ext cx="333375" cy="228600"/>
        </a:xfrm>
        <a:prstGeom prst="rect">
          <a:avLst/>
        </a:prstGeom>
        <a:noFill/>
        <a:ln w="9525" cmpd="sng">
          <a:noFill/>
        </a:ln>
      </xdr:spPr>
    </xdr:pic>
    <xdr:clientData/>
  </xdr:twoCellAnchor>
  <xdr:twoCellAnchor editAs="oneCell">
    <xdr:from>
      <xdr:col>0</xdr:col>
      <xdr:colOff>0</xdr:colOff>
      <xdr:row>185</xdr:row>
      <xdr:rowOff>0</xdr:rowOff>
    </xdr:from>
    <xdr:to>
      <xdr:col>0</xdr:col>
      <xdr:colOff>1085850</xdr:colOff>
      <xdr:row>190</xdr:row>
      <xdr:rowOff>142875</xdr:rowOff>
    </xdr:to>
    <xdr:pic>
      <xdr:nvPicPr>
        <xdr:cNvPr id="39" name="Picture 41" descr="5114BcekqfL">
          <a:hlinkClick r:id="rId58"/>
        </xdr:cNvPr>
        <xdr:cNvPicPr preferRelativeResize="1">
          <a:picLocks noChangeAspect="1"/>
        </xdr:cNvPicPr>
      </xdr:nvPicPr>
      <xdr:blipFill>
        <a:blip r:embed="rId56"/>
        <a:stretch>
          <a:fillRect/>
        </a:stretch>
      </xdr:blipFill>
      <xdr:spPr>
        <a:xfrm>
          <a:off x="0" y="32061150"/>
          <a:ext cx="1085850" cy="952500"/>
        </a:xfrm>
        <a:prstGeom prst="rect">
          <a:avLst/>
        </a:prstGeom>
        <a:noFill/>
        <a:ln w="9525" cmpd="sng">
          <a:noFill/>
        </a:ln>
      </xdr:spPr>
    </xdr:pic>
    <xdr:clientData/>
  </xdr:twoCellAnchor>
  <xdr:twoCellAnchor editAs="oneCell">
    <xdr:from>
      <xdr:col>0</xdr:col>
      <xdr:colOff>0</xdr:colOff>
      <xdr:row>194</xdr:row>
      <xdr:rowOff>0</xdr:rowOff>
    </xdr:from>
    <xdr:to>
      <xdr:col>0</xdr:col>
      <xdr:colOff>295275</xdr:colOff>
      <xdr:row>195</xdr:row>
      <xdr:rowOff>85725</xdr:rowOff>
    </xdr:to>
    <xdr:pic>
      <xdr:nvPicPr>
        <xdr:cNvPr id="40" name="Picture 42"/>
        <xdr:cNvPicPr preferRelativeResize="1">
          <a:picLocks noChangeAspect="1"/>
        </xdr:cNvPicPr>
      </xdr:nvPicPr>
      <xdr:blipFill>
        <a:blip r:embed="rId5"/>
        <a:stretch>
          <a:fillRect/>
        </a:stretch>
      </xdr:blipFill>
      <xdr:spPr>
        <a:xfrm>
          <a:off x="0" y="33518475"/>
          <a:ext cx="295275" cy="247650"/>
        </a:xfrm>
        <a:prstGeom prst="rect">
          <a:avLst/>
        </a:prstGeom>
        <a:noFill/>
        <a:ln w="9525" cmpd="sng">
          <a:noFill/>
        </a:ln>
      </xdr:spPr>
    </xdr:pic>
    <xdr:clientData/>
  </xdr:twoCellAnchor>
  <xdr:twoCellAnchor editAs="oneCell">
    <xdr:from>
      <xdr:col>0</xdr:col>
      <xdr:colOff>0</xdr:colOff>
      <xdr:row>195</xdr:row>
      <xdr:rowOff>0</xdr:rowOff>
    </xdr:from>
    <xdr:to>
      <xdr:col>0</xdr:col>
      <xdr:colOff>333375</xdr:colOff>
      <xdr:row>196</xdr:row>
      <xdr:rowOff>66675</xdr:rowOff>
    </xdr:to>
    <xdr:pic>
      <xdr:nvPicPr>
        <xdr:cNvPr id="41" name="Picture 43"/>
        <xdr:cNvPicPr preferRelativeResize="1">
          <a:picLocks noChangeAspect="1"/>
        </xdr:cNvPicPr>
      </xdr:nvPicPr>
      <xdr:blipFill>
        <a:blip r:embed="rId59"/>
        <a:stretch>
          <a:fillRect/>
        </a:stretch>
      </xdr:blipFill>
      <xdr:spPr>
        <a:xfrm>
          <a:off x="0" y="33680400"/>
          <a:ext cx="333375" cy="228600"/>
        </a:xfrm>
        <a:prstGeom prst="rect">
          <a:avLst/>
        </a:prstGeom>
        <a:noFill/>
        <a:ln w="9525" cmpd="sng">
          <a:noFill/>
        </a:ln>
      </xdr:spPr>
    </xdr:pic>
    <xdr:clientData/>
  </xdr:twoCellAnchor>
  <xdr:twoCellAnchor editAs="oneCell">
    <xdr:from>
      <xdr:col>0</xdr:col>
      <xdr:colOff>0</xdr:colOff>
      <xdr:row>198</xdr:row>
      <xdr:rowOff>0</xdr:rowOff>
    </xdr:from>
    <xdr:to>
      <xdr:col>0</xdr:col>
      <xdr:colOff>1085850</xdr:colOff>
      <xdr:row>203</xdr:row>
      <xdr:rowOff>142875</xdr:rowOff>
    </xdr:to>
    <xdr:pic>
      <xdr:nvPicPr>
        <xdr:cNvPr id="42" name="Picture 44" descr="41jVkmplwyL">
          <a:hlinkClick r:id="rId62"/>
        </xdr:cNvPr>
        <xdr:cNvPicPr preferRelativeResize="1">
          <a:picLocks noChangeAspect="1"/>
        </xdr:cNvPicPr>
      </xdr:nvPicPr>
      <xdr:blipFill>
        <a:blip r:embed="rId60"/>
        <a:stretch>
          <a:fillRect/>
        </a:stretch>
      </xdr:blipFill>
      <xdr:spPr>
        <a:xfrm>
          <a:off x="0" y="34166175"/>
          <a:ext cx="1085850" cy="952500"/>
        </a:xfrm>
        <a:prstGeom prst="rect">
          <a:avLst/>
        </a:prstGeom>
        <a:noFill/>
        <a:ln w="9525" cmpd="sng">
          <a:noFill/>
        </a:ln>
      </xdr:spPr>
    </xdr:pic>
    <xdr:clientData/>
  </xdr:twoCellAnchor>
  <xdr:twoCellAnchor editAs="oneCell">
    <xdr:from>
      <xdr:col>0</xdr:col>
      <xdr:colOff>0</xdr:colOff>
      <xdr:row>207</xdr:row>
      <xdr:rowOff>0</xdr:rowOff>
    </xdr:from>
    <xdr:to>
      <xdr:col>0</xdr:col>
      <xdr:colOff>295275</xdr:colOff>
      <xdr:row>208</xdr:row>
      <xdr:rowOff>85725</xdr:rowOff>
    </xdr:to>
    <xdr:pic>
      <xdr:nvPicPr>
        <xdr:cNvPr id="43" name="Picture 45"/>
        <xdr:cNvPicPr preferRelativeResize="1">
          <a:picLocks noChangeAspect="1"/>
        </xdr:cNvPicPr>
      </xdr:nvPicPr>
      <xdr:blipFill>
        <a:blip r:embed="rId5"/>
        <a:stretch>
          <a:fillRect/>
        </a:stretch>
      </xdr:blipFill>
      <xdr:spPr>
        <a:xfrm>
          <a:off x="0" y="35623500"/>
          <a:ext cx="295275" cy="247650"/>
        </a:xfrm>
        <a:prstGeom prst="rect">
          <a:avLst/>
        </a:prstGeom>
        <a:noFill/>
        <a:ln w="9525" cmpd="sng">
          <a:noFill/>
        </a:ln>
      </xdr:spPr>
    </xdr:pic>
    <xdr:clientData/>
  </xdr:twoCellAnchor>
  <xdr:twoCellAnchor editAs="oneCell">
    <xdr:from>
      <xdr:col>0</xdr:col>
      <xdr:colOff>0</xdr:colOff>
      <xdr:row>208</xdr:row>
      <xdr:rowOff>0</xdr:rowOff>
    </xdr:from>
    <xdr:to>
      <xdr:col>0</xdr:col>
      <xdr:colOff>333375</xdr:colOff>
      <xdr:row>209</xdr:row>
      <xdr:rowOff>66675</xdr:rowOff>
    </xdr:to>
    <xdr:pic>
      <xdr:nvPicPr>
        <xdr:cNvPr id="44" name="Picture 46"/>
        <xdr:cNvPicPr preferRelativeResize="1">
          <a:picLocks noChangeAspect="1"/>
        </xdr:cNvPicPr>
      </xdr:nvPicPr>
      <xdr:blipFill>
        <a:blip r:embed="rId63"/>
        <a:stretch>
          <a:fillRect/>
        </a:stretch>
      </xdr:blipFill>
      <xdr:spPr>
        <a:xfrm>
          <a:off x="0" y="35785425"/>
          <a:ext cx="333375" cy="228600"/>
        </a:xfrm>
        <a:prstGeom prst="rect">
          <a:avLst/>
        </a:prstGeom>
        <a:noFill/>
        <a:ln w="9525" cmpd="sng">
          <a:noFill/>
        </a:ln>
      </xdr:spPr>
    </xdr:pic>
    <xdr:clientData/>
  </xdr:twoCellAnchor>
  <xdr:twoCellAnchor editAs="oneCell">
    <xdr:from>
      <xdr:col>0</xdr:col>
      <xdr:colOff>0</xdr:colOff>
      <xdr:row>211</xdr:row>
      <xdr:rowOff>0</xdr:rowOff>
    </xdr:from>
    <xdr:to>
      <xdr:col>0</xdr:col>
      <xdr:colOff>1085850</xdr:colOff>
      <xdr:row>216</xdr:row>
      <xdr:rowOff>76200</xdr:rowOff>
    </xdr:to>
    <xdr:pic>
      <xdr:nvPicPr>
        <xdr:cNvPr id="45" name="Picture 47" descr="519PHzsevsL">
          <a:hlinkClick r:id="rId66"/>
        </xdr:cNvPr>
        <xdr:cNvPicPr preferRelativeResize="1">
          <a:picLocks noChangeAspect="1"/>
        </xdr:cNvPicPr>
      </xdr:nvPicPr>
      <xdr:blipFill>
        <a:blip r:embed="rId64"/>
        <a:stretch>
          <a:fillRect/>
        </a:stretch>
      </xdr:blipFill>
      <xdr:spPr>
        <a:xfrm>
          <a:off x="0" y="36271200"/>
          <a:ext cx="1085850" cy="885825"/>
        </a:xfrm>
        <a:prstGeom prst="rect">
          <a:avLst/>
        </a:prstGeom>
        <a:noFill/>
        <a:ln w="9525" cmpd="sng">
          <a:noFill/>
        </a:ln>
      </xdr:spPr>
    </xdr:pic>
    <xdr:clientData/>
  </xdr:twoCellAnchor>
  <xdr:twoCellAnchor editAs="oneCell">
    <xdr:from>
      <xdr:col>0</xdr:col>
      <xdr:colOff>0</xdr:colOff>
      <xdr:row>222</xdr:row>
      <xdr:rowOff>0</xdr:rowOff>
    </xdr:from>
    <xdr:to>
      <xdr:col>0</xdr:col>
      <xdr:colOff>333375</xdr:colOff>
      <xdr:row>223</xdr:row>
      <xdr:rowOff>66675</xdr:rowOff>
    </xdr:to>
    <xdr:pic>
      <xdr:nvPicPr>
        <xdr:cNvPr id="46" name="Picture 48"/>
        <xdr:cNvPicPr preferRelativeResize="1">
          <a:picLocks noChangeAspect="1"/>
        </xdr:cNvPicPr>
      </xdr:nvPicPr>
      <xdr:blipFill>
        <a:blip r:embed="rId67"/>
        <a:stretch>
          <a:fillRect/>
        </a:stretch>
      </xdr:blipFill>
      <xdr:spPr>
        <a:xfrm>
          <a:off x="0" y="38052375"/>
          <a:ext cx="333375" cy="228600"/>
        </a:xfrm>
        <a:prstGeom prst="rect">
          <a:avLst/>
        </a:prstGeom>
        <a:noFill/>
        <a:ln w="9525" cmpd="sng">
          <a:noFill/>
        </a:ln>
      </xdr:spPr>
    </xdr:pic>
    <xdr:clientData/>
  </xdr:twoCellAnchor>
  <xdr:twoCellAnchor editAs="oneCell">
    <xdr:from>
      <xdr:col>0</xdr:col>
      <xdr:colOff>0</xdr:colOff>
      <xdr:row>225</xdr:row>
      <xdr:rowOff>0</xdr:rowOff>
    </xdr:from>
    <xdr:to>
      <xdr:col>0</xdr:col>
      <xdr:colOff>1085850</xdr:colOff>
      <xdr:row>230</xdr:row>
      <xdr:rowOff>142875</xdr:rowOff>
    </xdr:to>
    <xdr:pic>
      <xdr:nvPicPr>
        <xdr:cNvPr id="47" name="Picture 49" descr="51vKsHiZDoL">
          <a:hlinkClick r:id="rId70"/>
        </xdr:cNvPr>
        <xdr:cNvPicPr preferRelativeResize="1">
          <a:picLocks noChangeAspect="1"/>
        </xdr:cNvPicPr>
      </xdr:nvPicPr>
      <xdr:blipFill>
        <a:blip r:embed="rId68"/>
        <a:stretch>
          <a:fillRect/>
        </a:stretch>
      </xdr:blipFill>
      <xdr:spPr>
        <a:xfrm>
          <a:off x="0" y="38538150"/>
          <a:ext cx="1085850" cy="952500"/>
        </a:xfrm>
        <a:prstGeom prst="rect">
          <a:avLst/>
        </a:prstGeom>
        <a:noFill/>
        <a:ln w="9525" cmpd="sng">
          <a:noFill/>
        </a:ln>
      </xdr:spPr>
    </xdr:pic>
    <xdr:clientData/>
  </xdr:twoCellAnchor>
  <xdr:twoCellAnchor editAs="oneCell">
    <xdr:from>
      <xdr:col>0</xdr:col>
      <xdr:colOff>0</xdr:colOff>
      <xdr:row>235</xdr:row>
      <xdr:rowOff>0</xdr:rowOff>
    </xdr:from>
    <xdr:to>
      <xdr:col>0</xdr:col>
      <xdr:colOff>333375</xdr:colOff>
      <xdr:row>236</xdr:row>
      <xdr:rowOff>66675</xdr:rowOff>
    </xdr:to>
    <xdr:pic>
      <xdr:nvPicPr>
        <xdr:cNvPr id="48" name="Picture 50"/>
        <xdr:cNvPicPr preferRelativeResize="1">
          <a:picLocks noChangeAspect="1"/>
        </xdr:cNvPicPr>
      </xdr:nvPicPr>
      <xdr:blipFill>
        <a:blip r:embed="rId71"/>
        <a:stretch>
          <a:fillRect/>
        </a:stretch>
      </xdr:blipFill>
      <xdr:spPr>
        <a:xfrm>
          <a:off x="0" y="40319325"/>
          <a:ext cx="333375" cy="228600"/>
        </a:xfrm>
        <a:prstGeom prst="rect">
          <a:avLst/>
        </a:prstGeom>
        <a:noFill/>
        <a:ln w="9525" cmpd="sng">
          <a:noFill/>
        </a:ln>
      </xdr:spPr>
    </xdr:pic>
    <xdr:clientData/>
  </xdr:twoCellAnchor>
  <xdr:twoCellAnchor editAs="oneCell">
    <xdr:from>
      <xdr:col>0</xdr:col>
      <xdr:colOff>0</xdr:colOff>
      <xdr:row>241</xdr:row>
      <xdr:rowOff>0</xdr:rowOff>
    </xdr:from>
    <xdr:to>
      <xdr:col>0</xdr:col>
      <xdr:colOff>1085850</xdr:colOff>
      <xdr:row>246</xdr:row>
      <xdr:rowOff>142875</xdr:rowOff>
    </xdr:to>
    <xdr:pic>
      <xdr:nvPicPr>
        <xdr:cNvPr id="49" name="Picture 51" descr="41sFqJmum9L">
          <a:hlinkClick r:id="rId74"/>
        </xdr:cNvPr>
        <xdr:cNvPicPr preferRelativeResize="1">
          <a:picLocks noChangeAspect="1"/>
        </xdr:cNvPicPr>
      </xdr:nvPicPr>
      <xdr:blipFill>
        <a:blip r:embed="rId72"/>
        <a:stretch>
          <a:fillRect/>
        </a:stretch>
      </xdr:blipFill>
      <xdr:spPr>
        <a:xfrm>
          <a:off x="0" y="41290875"/>
          <a:ext cx="1085850" cy="952500"/>
        </a:xfrm>
        <a:prstGeom prst="rect">
          <a:avLst/>
        </a:prstGeom>
        <a:noFill/>
        <a:ln w="9525" cmpd="sng">
          <a:noFill/>
        </a:ln>
      </xdr:spPr>
    </xdr:pic>
    <xdr:clientData/>
  </xdr:twoCellAnchor>
  <xdr:twoCellAnchor editAs="oneCell">
    <xdr:from>
      <xdr:col>0</xdr:col>
      <xdr:colOff>0</xdr:colOff>
      <xdr:row>251</xdr:row>
      <xdr:rowOff>0</xdr:rowOff>
    </xdr:from>
    <xdr:to>
      <xdr:col>0</xdr:col>
      <xdr:colOff>333375</xdr:colOff>
      <xdr:row>252</xdr:row>
      <xdr:rowOff>66675</xdr:rowOff>
    </xdr:to>
    <xdr:pic>
      <xdr:nvPicPr>
        <xdr:cNvPr id="50" name="Picture 52"/>
        <xdr:cNvPicPr preferRelativeResize="1">
          <a:picLocks noChangeAspect="1"/>
        </xdr:cNvPicPr>
      </xdr:nvPicPr>
      <xdr:blipFill>
        <a:blip r:embed="rId75"/>
        <a:stretch>
          <a:fillRect/>
        </a:stretch>
      </xdr:blipFill>
      <xdr:spPr>
        <a:xfrm>
          <a:off x="0" y="42910125"/>
          <a:ext cx="333375" cy="228600"/>
        </a:xfrm>
        <a:prstGeom prst="rect">
          <a:avLst/>
        </a:prstGeom>
        <a:noFill/>
        <a:ln w="9525" cmpd="sng">
          <a:noFill/>
        </a:ln>
      </xdr:spPr>
    </xdr:pic>
    <xdr:clientData/>
  </xdr:twoCellAnchor>
  <xdr:twoCellAnchor editAs="oneCell">
    <xdr:from>
      <xdr:col>0</xdr:col>
      <xdr:colOff>0</xdr:colOff>
      <xdr:row>254</xdr:row>
      <xdr:rowOff>0</xdr:rowOff>
    </xdr:from>
    <xdr:to>
      <xdr:col>0</xdr:col>
      <xdr:colOff>1085850</xdr:colOff>
      <xdr:row>259</xdr:row>
      <xdr:rowOff>142875</xdr:rowOff>
    </xdr:to>
    <xdr:pic>
      <xdr:nvPicPr>
        <xdr:cNvPr id="51" name="Picture 53" descr="41KQzHnqdXL">
          <a:hlinkClick r:id="rId78"/>
        </xdr:cNvPr>
        <xdr:cNvPicPr preferRelativeResize="1">
          <a:picLocks noChangeAspect="1"/>
        </xdr:cNvPicPr>
      </xdr:nvPicPr>
      <xdr:blipFill>
        <a:blip r:embed="rId76"/>
        <a:stretch>
          <a:fillRect/>
        </a:stretch>
      </xdr:blipFill>
      <xdr:spPr>
        <a:xfrm>
          <a:off x="0" y="43395900"/>
          <a:ext cx="1085850" cy="952500"/>
        </a:xfrm>
        <a:prstGeom prst="rect">
          <a:avLst/>
        </a:prstGeom>
        <a:noFill/>
        <a:ln w="9525" cmpd="sng">
          <a:noFill/>
        </a:ln>
      </xdr:spPr>
    </xdr:pic>
    <xdr:clientData/>
  </xdr:twoCellAnchor>
  <xdr:twoCellAnchor editAs="oneCell">
    <xdr:from>
      <xdr:col>0</xdr:col>
      <xdr:colOff>0</xdr:colOff>
      <xdr:row>264</xdr:row>
      <xdr:rowOff>0</xdr:rowOff>
    </xdr:from>
    <xdr:to>
      <xdr:col>0</xdr:col>
      <xdr:colOff>295275</xdr:colOff>
      <xdr:row>265</xdr:row>
      <xdr:rowOff>85725</xdr:rowOff>
    </xdr:to>
    <xdr:pic>
      <xdr:nvPicPr>
        <xdr:cNvPr id="52" name="Picture 54"/>
        <xdr:cNvPicPr preferRelativeResize="1">
          <a:picLocks noChangeAspect="1"/>
        </xdr:cNvPicPr>
      </xdr:nvPicPr>
      <xdr:blipFill>
        <a:blip r:embed="rId5"/>
        <a:stretch>
          <a:fillRect/>
        </a:stretch>
      </xdr:blipFill>
      <xdr:spPr>
        <a:xfrm>
          <a:off x="0" y="45177075"/>
          <a:ext cx="295275" cy="247650"/>
        </a:xfrm>
        <a:prstGeom prst="rect">
          <a:avLst/>
        </a:prstGeom>
        <a:noFill/>
        <a:ln w="9525" cmpd="sng">
          <a:noFill/>
        </a:ln>
      </xdr:spPr>
    </xdr:pic>
    <xdr:clientData/>
  </xdr:twoCellAnchor>
  <xdr:twoCellAnchor editAs="oneCell">
    <xdr:from>
      <xdr:col>0</xdr:col>
      <xdr:colOff>0</xdr:colOff>
      <xdr:row>265</xdr:row>
      <xdr:rowOff>0</xdr:rowOff>
    </xdr:from>
    <xdr:to>
      <xdr:col>0</xdr:col>
      <xdr:colOff>333375</xdr:colOff>
      <xdr:row>266</xdr:row>
      <xdr:rowOff>66675</xdr:rowOff>
    </xdr:to>
    <xdr:pic>
      <xdr:nvPicPr>
        <xdr:cNvPr id="53" name="Picture 55"/>
        <xdr:cNvPicPr preferRelativeResize="1">
          <a:picLocks noChangeAspect="1"/>
        </xdr:cNvPicPr>
      </xdr:nvPicPr>
      <xdr:blipFill>
        <a:blip r:embed="rId79"/>
        <a:stretch>
          <a:fillRect/>
        </a:stretch>
      </xdr:blipFill>
      <xdr:spPr>
        <a:xfrm>
          <a:off x="0" y="45339000"/>
          <a:ext cx="333375" cy="228600"/>
        </a:xfrm>
        <a:prstGeom prst="rect">
          <a:avLst/>
        </a:prstGeom>
        <a:noFill/>
        <a:ln w="9525" cmpd="sng">
          <a:noFill/>
        </a:ln>
      </xdr:spPr>
    </xdr:pic>
    <xdr:clientData/>
  </xdr:twoCellAnchor>
  <xdr:twoCellAnchor editAs="oneCell">
    <xdr:from>
      <xdr:col>0</xdr:col>
      <xdr:colOff>0</xdr:colOff>
      <xdr:row>268</xdr:row>
      <xdr:rowOff>0</xdr:rowOff>
    </xdr:from>
    <xdr:to>
      <xdr:col>0</xdr:col>
      <xdr:colOff>1085850</xdr:colOff>
      <xdr:row>273</xdr:row>
      <xdr:rowOff>142875</xdr:rowOff>
    </xdr:to>
    <xdr:pic>
      <xdr:nvPicPr>
        <xdr:cNvPr id="54" name="Picture 56" descr="61XwEfZ70bL">
          <a:hlinkClick r:id="rId82"/>
        </xdr:cNvPr>
        <xdr:cNvPicPr preferRelativeResize="1">
          <a:picLocks noChangeAspect="1"/>
        </xdr:cNvPicPr>
      </xdr:nvPicPr>
      <xdr:blipFill>
        <a:blip r:embed="rId80"/>
        <a:stretch>
          <a:fillRect/>
        </a:stretch>
      </xdr:blipFill>
      <xdr:spPr>
        <a:xfrm>
          <a:off x="0" y="45824775"/>
          <a:ext cx="1085850" cy="952500"/>
        </a:xfrm>
        <a:prstGeom prst="rect">
          <a:avLst/>
        </a:prstGeom>
        <a:noFill/>
        <a:ln w="9525" cmpd="sng">
          <a:noFill/>
        </a:ln>
      </xdr:spPr>
    </xdr:pic>
    <xdr:clientData/>
  </xdr:twoCellAnchor>
  <xdr:twoCellAnchor editAs="oneCell">
    <xdr:from>
      <xdr:col>0</xdr:col>
      <xdr:colOff>0</xdr:colOff>
      <xdr:row>278</xdr:row>
      <xdr:rowOff>0</xdr:rowOff>
    </xdr:from>
    <xdr:to>
      <xdr:col>0</xdr:col>
      <xdr:colOff>333375</xdr:colOff>
      <xdr:row>279</xdr:row>
      <xdr:rowOff>66675</xdr:rowOff>
    </xdr:to>
    <xdr:pic>
      <xdr:nvPicPr>
        <xdr:cNvPr id="55" name="Picture 57"/>
        <xdr:cNvPicPr preferRelativeResize="1">
          <a:picLocks noChangeAspect="1"/>
        </xdr:cNvPicPr>
      </xdr:nvPicPr>
      <xdr:blipFill>
        <a:blip r:embed="rId83"/>
        <a:stretch>
          <a:fillRect/>
        </a:stretch>
      </xdr:blipFill>
      <xdr:spPr>
        <a:xfrm>
          <a:off x="0" y="47767875"/>
          <a:ext cx="333375" cy="228600"/>
        </a:xfrm>
        <a:prstGeom prst="rect">
          <a:avLst/>
        </a:prstGeom>
        <a:noFill/>
        <a:ln w="9525" cmpd="sng">
          <a:noFill/>
        </a:ln>
      </xdr:spPr>
    </xdr:pic>
    <xdr:clientData/>
  </xdr:twoCellAnchor>
  <xdr:twoCellAnchor editAs="oneCell">
    <xdr:from>
      <xdr:col>0</xdr:col>
      <xdr:colOff>0</xdr:colOff>
      <xdr:row>281</xdr:row>
      <xdr:rowOff>0</xdr:rowOff>
    </xdr:from>
    <xdr:to>
      <xdr:col>0</xdr:col>
      <xdr:colOff>1085850</xdr:colOff>
      <xdr:row>286</xdr:row>
      <xdr:rowOff>142875</xdr:rowOff>
    </xdr:to>
    <xdr:pic>
      <xdr:nvPicPr>
        <xdr:cNvPr id="56" name="Picture 58" descr="51-rW5s37-L">
          <a:hlinkClick r:id="rId85"/>
        </xdr:cNvPr>
        <xdr:cNvPicPr preferRelativeResize="1">
          <a:picLocks noChangeAspect="1"/>
        </xdr:cNvPicPr>
      </xdr:nvPicPr>
      <xdr:blipFill>
        <a:blip r:embed="rId20"/>
        <a:stretch>
          <a:fillRect/>
        </a:stretch>
      </xdr:blipFill>
      <xdr:spPr>
        <a:xfrm>
          <a:off x="0" y="48253650"/>
          <a:ext cx="1085850" cy="952500"/>
        </a:xfrm>
        <a:prstGeom prst="rect">
          <a:avLst/>
        </a:prstGeom>
        <a:noFill/>
        <a:ln w="9525" cmpd="sng">
          <a:noFill/>
        </a:ln>
      </xdr:spPr>
    </xdr:pic>
    <xdr:clientData/>
  </xdr:twoCellAnchor>
  <xdr:twoCellAnchor editAs="oneCell">
    <xdr:from>
      <xdr:col>0</xdr:col>
      <xdr:colOff>0</xdr:colOff>
      <xdr:row>292</xdr:row>
      <xdr:rowOff>0</xdr:rowOff>
    </xdr:from>
    <xdr:to>
      <xdr:col>0</xdr:col>
      <xdr:colOff>333375</xdr:colOff>
      <xdr:row>293</xdr:row>
      <xdr:rowOff>66675</xdr:rowOff>
    </xdr:to>
    <xdr:pic>
      <xdr:nvPicPr>
        <xdr:cNvPr id="57" name="Picture 59"/>
        <xdr:cNvPicPr preferRelativeResize="1">
          <a:picLocks noChangeAspect="1"/>
        </xdr:cNvPicPr>
      </xdr:nvPicPr>
      <xdr:blipFill>
        <a:blip r:embed="rId86"/>
        <a:stretch>
          <a:fillRect/>
        </a:stretch>
      </xdr:blipFill>
      <xdr:spPr>
        <a:xfrm>
          <a:off x="0" y="50196750"/>
          <a:ext cx="333375"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695325</xdr:colOff>
      <xdr:row>3</xdr:row>
      <xdr:rowOff>142875</xdr:rowOff>
    </xdr:to>
    <xdr:pic>
      <xdr:nvPicPr>
        <xdr:cNvPr id="1" name="Рисунок 1" descr="Product Image"/>
        <xdr:cNvPicPr preferRelativeResize="1">
          <a:picLocks noChangeAspect="1"/>
        </xdr:cNvPicPr>
      </xdr:nvPicPr>
      <xdr:blipFill>
        <a:blip r:embed="rId1"/>
        <a:stretch>
          <a:fillRect/>
        </a:stretch>
      </xdr:blipFill>
      <xdr:spPr>
        <a:xfrm>
          <a:off x="0" y="0"/>
          <a:ext cx="695325" cy="628650"/>
        </a:xfrm>
        <a:prstGeom prst="rect">
          <a:avLst/>
        </a:prstGeom>
        <a:noFill/>
        <a:ln w="9525" cmpd="sng">
          <a:noFill/>
        </a:ln>
      </xdr:spPr>
    </xdr:pic>
    <xdr:clientData/>
  </xdr:twoCellAnchor>
  <xdr:twoCellAnchor editAs="oneCell">
    <xdr:from>
      <xdr:col>0</xdr:col>
      <xdr:colOff>0</xdr:colOff>
      <xdr:row>9</xdr:row>
      <xdr:rowOff>0</xdr:rowOff>
    </xdr:from>
    <xdr:to>
      <xdr:col>0</xdr:col>
      <xdr:colOff>552450</xdr:colOff>
      <xdr:row>9</xdr:row>
      <xdr:rowOff>114300</xdr:rowOff>
    </xdr:to>
    <xdr:pic>
      <xdr:nvPicPr>
        <xdr:cNvPr id="2" name="Рисунок 2" descr="Remove"/>
        <xdr:cNvPicPr preferRelativeResize="1">
          <a:picLocks noChangeAspect="1"/>
        </xdr:cNvPicPr>
      </xdr:nvPicPr>
      <xdr:blipFill>
        <a:blip r:embed="rId2"/>
        <a:stretch>
          <a:fillRect/>
        </a:stretch>
      </xdr:blipFill>
      <xdr:spPr>
        <a:xfrm>
          <a:off x="0" y="1457325"/>
          <a:ext cx="552450" cy="114300"/>
        </a:xfrm>
        <a:prstGeom prst="rect">
          <a:avLst/>
        </a:prstGeom>
        <a:noFill/>
        <a:ln w="9525" cmpd="sng">
          <a:noFill/>
        </a:ln>
      </xdr:spPr>
    </xdr:pic>
    <xdr:clientData/>
  </xdr:twoCellAnchor>
  <xdr:twoCellAnchor editAs="oneCell">
    <xdr:from>
      <xdr:col>0</xdr:col>
      <xdr:colOff>0</xdr:colOff>
      <xdr:row>9</xdr:row>
      <xdr:rowOff>0</xdr:rowOff>
    </xdr:from>
    <xdr:to>
      <xdr:col>0</xdr:col>
      <xdr:colOff>285750</xdr:colOff>
      <xdr:row>10</xdr:row>
      <xdr:rowOff>76200</xdr:rowOff>
    </xdr:to>
    <xdr:pic>
      <xdr:nvPicPr>
        <xdr:cNvPr id="3" name="Рисунок 3" descr="This is a Gift"/>
        <xdr:cNvPicPr preferRelativeResize="1">
          <a:picLocks noChangeAspect="1"/>
        </xdr:cNvPicPr>
      </xdr:nvPicPr>
      <xdr:blipFill>
        <a:blip r:embed="rId3"/>
        <a:stretch>
          <a:fillRect/>
        </a:stretch>
      </xdr:blipFill>
      <xdr:spPr>
        <a:xfrm>
          <a:off x="0" y="1457325"/>
          <a:ext cx="285750" cy="238125"/>
        </a:xfrm>
        <a:prstGeom prst="rect">
          <a:avLst/>
        </a:prstGeom>
        <a:noFill/>
        <a:ln w="9525" cmpd="sng">
          <a:noFill/>
        </a:ln>
      </xdr:spPr>
    </xdr:pic>
    <xdr:clientData/>
  </xdr:twoCellAnchor>
  <xdr:twoCellAnchor editAs="oneCell">
    <xdr:from>
      <xdr:col>0</xdr:col>
      <xdr:colOff>0</xdr:colOff>
      <xdr:row>10</xdr:row>
      <xdr:rowOff>0</xdr:rowOff>
    </xdr:from>
    <xdr:to>
      <xdr:col>0</xdr:col>
      <xdr:colOff>695325</xdr:colOff>
      <xdr:row>13</xdr:row>
      <xdr:rowOff>142875</xdr:rowOff>
    </xdr:to>
    <xdr:pic>
      <xdr:nvPicPr>
        <xdr:cNvPr id="4" name="Рисунок 4" descr="Product Image"/>
        <xdr:cNvPicPr preferRelativeResize="1">
          <a:picLocks noChangeAspect="1"/>
        </xdr:cNvPicPr>
      </xdr:nvPicPr>
      <xdr:blipFill>
        <a:blip r:embed="rId4"/>
        <a:stretch>
          <a:fillRect/>
        </a:stretch>
      </xdr:blipFill>
      <xdr:spPr>
        <a:xfrm>
          <a:off x="0" y="1619250"/>
          <a:ext cx="695325" cy="628650"/>
        </a:xfrm>
        <a:prstGeom prst="rect">
          <a:avLst/>
        </a:prstGeom>
        <a:noFill/>
        <a:ln w="9525" cmpd="sng">
          <a:noFill/>
        </a:ln>
      </xdr:spPr>
    </xdr:pic>
    <xdr:clientData/>
  </xdr:twoCellAnchor>
  <xdr:twoCellAnchor editAs="oneCell">
    <xdr:from>
      <xdr:col>0</xdr:col>
      <xdr:colOff>0</xdr:colOff>
      <xdr:row>17</xdr:row>
      <xdr:rowOff>0</xdr:rowOff>
    </xdr:from>
    <xdr:to>
      <xdr:col>0</xdr:col>
      <xdr:colOff>552450</xdr:colOff>
      <xdr:row>17</xdr:row>
      <xdr:rowOff>114300</xdr:rowOff>
    </xdr:to>
    <xdr:pic>
      <xdr:nvPicPr>
        <xdr:cNvPr id="5" name="Рисунок 5" descr="Remove"/>
        <xdr:cNvPicPr preferRelativeResize="1">
          <a:picLocks noChangeAspect="1"/>
        </xdr:cNvPicPr>
      </xdr:nvPicPr>
      <xdr:blipFill>
        <a:blip r:embed="rId2"/>
        <a:stretch>
          <a:fillRect/>
        </a:stretch>
      </xdr:blipFill>
      <xdr:spPr>
        <a:xfrm>
          <a:off x="0" y="2752725"/>
          <a:ext cx="552450" cy="114300"/>
        </a:xfrm>
        <a:prstGeom prst="rect">
          <a:avLst/>
        </a:prstGeom>
        <a:noFill/>
        <a:ln w="9525" cmpd="sng">
          <a:noFill/>
        </a:ln>
      </xdr:spPr>
    </xdr:pic>
    <xdr:clientData/>
  </xdr:twoCellAnchor>
  <xdr:twoCellAnchor editAs="oneCell">
    <xdr:from>
      <xdr:col>0</xdr:col>
      <xdr:colOff>0</xdr:colOff>
      <xdr:row>17</xdr:row>
      <xdr:rowOff>0</xdr:rowOff>
    </xdr:from>
    <xdr:to>
      <xdr:col>0</xdr:col>
      <xdr:colOff>285750</xdr:colOff>
      <xdr:row>18</xdr:row>
      <xdr:rowOff>76200</xdr:rowOff>
    </xdr:to>
    <xdr:pic>
      <xdr:nvPicPr>
        <xdr:cNvPr id="6" name="Рисунок 6" descr="This is a Gift"/>
        <xdr:cNvPicPr preferRelativeResize="1">
          <a:picLocks noChangeAspect="1"/>
        </xdr:cNvPicPr>
      </xdr:nvPicPr>
      <xdr:blipFill>
        <a:blip r:embed="rId3"/>
        <a:stretch>
          <a:fillRect/>
        </a:stretch>
      </xdr:blipFill>
      <xdr:spPr>
        <a:xfrm>
          <a:off x="0" y="2752725"/>
          <a:ext cx="285750" cy="238125"/>
        </a:xfrm>
        <a:prstGeom prst="rect">
          <a:avLst/>
        </a:prstGeom>
        <a:noFill/>
        <a:ln w="9525" cmpd="sng">
          <a:noFill/>
        </a:ln>
      </xdr:spPr>
    </xdr:pic>
    <xdr:clientData/>
  </xdr:twoCellAnchor>
  <xdr:twoCellAnchor editAs="oneCell">
    <xdr:from>
      <xdr:col>0</xdr:col>
      <xdr:colOff>0</xdr:colOff>
      <xdr:row>18</xdr:row>
      <xdr:rowOff>0</xdr:rowOff>
    </xdr:from>
    <xdr:to>
      <xdr:col>0</xdr:col>
      <xdr:colOff>695325</xdr:colOff>
      <xdr:row>21</xdr:row>
      <xdr:rowOff>142875</xdr:rowOff>
    </xdr:to>
    <xdr:pic>
      <xdr:nvPicPr>
        <xdr:cNvPr id="7" name="Рисунок 7" descr="Product Image"/>
        <xdr:cNvPicPr preferRelativeResize="1">
          <a:picLocks noChangeAspect="1"/>
        </xdr:cNvPicPr>
      </xdr:nvPicPr>
      <xdr:blipFill>
        <a:blip r:embed="rId5"/>
        <a:stretch>
          <a:fillRect/>
        </a:stretch>
      </xdr:blipFill>
      <xdr:spPr>
        <a:xfrm>
          <a:off x="0" y="2914650"/>
          <a:ext cx="695325" cy="628650"/>
        </a:xfrm>
        <a:prstGeom prst="rect">
          <a:avLst/>
        </a:prstGeom>
        <a:noFill/>
        <a:ln w="9525" cmpd="sng">
          <a:noFill/>
        </a:ln>
      </xdr:spPr>
    </xdr:pic>
    <xdr:clientData/>
  </xdr:twoCellAnchor>
  <xdr:twoCellAnchor editAs="oneCell">
    <xdr:from>
      <xdr:col>0</xdr:col>
      <xdr:colOff>0</xdr:colOff>
      <xdr:row>25</xdr:row>
      <xdr:rowOff>0</xdr:rowOff>
    </xdr:from>
    <xdr:to>
      <xdr:col>0</xdr:col>
      <xdr:colOff>552450</xdr:colOff>
      <xdr:row>25</xdr:row>
      <xdr:rowOff>114300</xdr:rowOff>
    </xdr:to>
    <xdr:pic>
      <xdr:nvPicPr>
        <xdr:cNvPr id="8" name="Рисунок 8" descr="Remove"/>
        <xdr:cNvPicPr preferRelativeResize="1">
          <a:picLocks noChangeAspect="1"/>
        </xdr:cNvPicPr>
      </xdr:nvPicPr>
      <xdr:blipFill>
        <a:blip r:embed="rId2"/>
        <a:stretch>
          <a:fillRect/>
        </a:stretch>
      </xdr:blipFill>
      <xdr:spPr>
        <a:xfrm>
          <a:off x="0" y="4048125"/>
          <a:ext cx="552450" cy="114300"/>
        </a:xfrm>
        <a:prstGeom prst="rect">
          <a:avLst/>
        </a:prstGeom>
        <a:noFill/>
        <a:ln w="9525" cmpd="sng">
          <a:noFill/>
        </a:ln>
      </xdr:spPr>
    </xdr:pic>
    <xdr:clientData/>
  </xdr:twoCellAnchor>
  <xdr:twoCellAnchor editAs="oneCell">
    <xdr:from>
      <xdr:col>0</xdr:col>
      <xdr:colOff>0</xdr:colOff>
      <xdr:row>25</xdr:row>
      <xdr:rowOff>0</xdr:rowOff>
    </xdr:from>
    <xdr:to>
      <xdr:col>0</xdr:col>
      <xdr:colOff>285750</xdr:colOff>
      <xdr:row>26</xdr:row>
      <xdr:rowOff>76200</xdr:rowOff>
    </xdr:to>
    <xdr:pic>
      <xdr:nvPicPr>
        <xdr:cNvPr id="9" name="Рисунок 9" descr="This is a Gift"/>
        <xdr:cNvPicPr preferRelativeResize="1">
          <a:picLocks noChangeAspect="1"/>
        </xdr:cNvPicPr>
      </xdr:nvPicPr>
      <xdr:blipFill>
        <a:blip r:embed="rId3"/>
        <a:stretch>
          <a:fillRect/>
        </a:stretch>
      </xdr:blipFill>
      <xdr:spPr>
        <a:xfrm>
          <a:off x="0" y="4048125"/>
          <a:ext cx="285750" cy="238125"/>
        </a:xfrm>
        <a:prstGeom prst="rect">
          <a:avLst/>
        </a:prstGeom>
        <a:noFill/>
        <a:ln w="9525" cmpd="sng">
          <a:noFill/>
        </a:ln>
      </xdr:spPr>
    </xdr:pic>
    <xdr:clientData/>
  </xdr:twoCellAnchor>
  <xdr:twoCellAnchor editAs="oneCell">
    <xdr:from>
      <xdr:col>0</xdr:col>
      <xdr:colOff>0</xdr:colOff>
      <xdr:row>26</xdr:row>
      <xdr:rowOff>0</xdr:rowOff>
    </xdr:from>
    <xdr:to>
      <xdr:col>0</xdr:col>
      <xdr:colOff>695325</xdr:colOff>
      <xdr:row>29</xdr:row>
      <xdr:rowOff>142875</xdr:rowOff>
    </xdr:to>
    <xdr:pic>
      <xdr:nvPicPr>
        <xdr:cNvPr id="10" name="Рисунок 10" descr="Product Image"/>
        <xdr:cNvPicPr preferRelativeResize="1">
          <a:picLocks noChangeAspect="1"/>
        </xdr:cNvPicPr>
      </xdr:nvPicPr>
      <xdr:blipFill>
        <a:blip r:embed="rId6"/>
        <a:stretch>
          <a:fillRect/>
        </a:stretch>
      </xdr:blipFill>
      <xdr:spPr>
        <a:xfrm>
          <a:off x="0" y="4210050"/>
          <a:ext cx="695325" cy="628650"/>
        </a:xfrm>
        <a:prstGeom prst="rect">
          <a:avLst/>
        </a:prstGeom>
        <a:noFill/>
        <a:ln w="9525" cmpd="sng">
          <a:noFill/>
        </a:ln>
      </xdr:spPr>
    </xdr:pic>
    <xdr:clientData/>
  </xdr:twoCellAnchor>
  <xdr:twoCellAnchor editAs="oneCell">
    <xdr:from>
      <xdr:col>0</xdr:col>
      <xdr:colOff>0</xdr:colOff>
      <xdr:row>33</xdr:row>
      <xdr:rowOff>0</xdr:rowOff>
    </xdr:from>
    <xdr:to>
      <xdr:col>0</xdr:col>
      <xdr:colOff>552450</xdr:colOff>
      <xdr:row>33</xdr:row>
      <xdr:rowOff>114300</xdr:rowOff>
    </xdr:to>
    <xdr:pic>
      <xdr:nvPicPr>
        <xdr:cNvPr id="11" name="Рисунок 11" descr="Remove"/>
        <xdr:cNvPicPr preferRelativeResize="1">
          <a:picLocks noChangeAspect="1"/>
        </xdr:cNvPicPr>
      </xdr:nvPicPr>
      <xdr:blipFill>
        <a:blip r:embed="rId2"/>
        <a:stretch>
          <a:fillRect/>
        </a:stretch>
      </xdr:blipFill>
      <xdr:spPr>
        <a:xfrm>
          <a:off x="0" y="5343525"/>
          <a:ext cx="552450" cy="114300"/>
        </a:xfrm>
        <a:prstGeom prst="rect">
          <a:avLst/>
        </a:prstGeom>
        <a:noFill/>
        <a:ln w="9525" cmpd="sng">
          <a:noFill/>
        </a:ln>
      </xdr:spPr>
    </xdr:pic>
    <xdr:clientData/>
  </xdr:twoCellAnchor>
  <xdr:twoCellAnchor editAs="oneCell">
    <xdr:from>
      <xdr:col>0</xdr:col>
      <xdr:colOff>0</xdr:colOff>
      <xdr:row>33</xdr:row>
      <xdr:rowOff>0</xdr:rowOff>
    </xdr:from>
    <xdr:to>
      <xdr:col>0</xdr:col>
      <xdr:colOff>285750</xdr:colOff>
      <xdr:row>34</xdr:row>
      <xdr:rowOff>76200</xdr:rowOff>
    </xdr:to>
    <xdr:pic>
      <xdr:nvPicPr>
        <xdr:cNvPr id="12" name="Рисунок 12" descr="This is a Gift"/>
        <xdr:cNvPicPr preferRelativeResize="1">
          <a:picLocks noChangeAspect="1"/>
        </xdr:cNvPicPr>
      </xdr:nvPicPr>
      <xdr:blipFill>
        <a:blip r:embed="rId3"/>
        <a:stretch>
          <a:fillRect/>
        </a:stretch>
      </xdr:blipFill>
      <xdr:spPr>
        <a:xfrm>
          <a:off x="0" y="5343525"/>
          <a:ext cx="285750" cy="238125"/>
        </a:xfrm>
        <a:prstGeom prst="rect">
          <a:avLst/>
        </a:prstGeom>
        <a:noFill/>
        <a:ln w="9525" cmpd="sng">
          <a:noFill/>
        </a:ln>
      </xdr:spPr>
    </xdr:pic>
    <xdr:clientData/>
  </xdr:twoCellAnchor>
  <xdr:twoCellAnchor editAs="oneCell">
    <xdr:from>
      <xdr:col>0</xdr:col>
      <xdr:colOff>0</xdr:colOff>
      <xdr:row>33</xdr:row>
      <xdr:rowOff>0</xdr:rowOff>
    </xdr:from>
    <xdr:to>
      <xdr:col>0</xdr:col>
      <xdr:colOff>695325</xdr:colOff>
      <xdr:row>36</xdr:row>
      <xdr:rowOff>142875</xdr:rowOff>
    </xdr:to>
    <xdr:pic>
      <xdr:nvPicPr>
        <xdr:cNvPr id="13" name="Рисунок 13" descr="Product Image"/>
        <xdr:cNvPicPr preferRelativeResize="1">
          <a:picLocks noChangeAspect="1"/>
        </xdr:cNvPicPr>
      </xdr:nvPicPr>
      <xdr:blipFill>
        <a:blip r:embed="rId7"/>
        <a:stretch>
          <a:fillRect/>
        </a:stretch>
      </xdr:blipFill>
      <xdr:spPr>
        <a:xfrm>
          <a:off x="0" y="5343525"/>
          <a:ext cx="695325" cy="628650"/>
        </a:xfrm>
        <a:prstGeom prst="rect">
          <a:avLst/>
        </a:prstGeom>
        <a:noFill/>
        <a:ln w="9525" cmpd="sng">
          <a:noFill/>
        </a:ln>
      </xdr:spPr>
    </xdr:pic>
    <xdr:clientData/>
  </xdr:twoCellAnchor>
  <xdr:twoCellAnchor editAs="oneCell">
    <xdr:from>
      <xdr:col>0</xdr:col>
      <xdr:colOff>0</xdr:colOff>
      <xdr:row>40</xdr:row>
      <xdr:rowOff>0</xdr:rowOff>
    </xdr:from>
    <xdr:to>
      <xdr:col>0</xdr:col>
      <xdr:colOff>552450</xdr:colOff>
      <xdr:row>40</xdr:row>
      <xdr:rowOff>114300</xdr:rowOff>
    </xdr:to>
    <xdr:pic>
      <xdr:nvPicPr>
        <xdr:cNvPr id="14" name="Рисунок 14" descr="Remove"/>
        <xdr:cNvPicPr preferRelativeResize="1">
          <a:picLocks noChangeAspect="1"/>
        </xdr:cNvPicPr>
      </xdr:nvPicPr>
      <xdr:blipFill>
        <a:blip r:embed="rId2"/>
        <a:stretch>
          <a:fillRect/>
        </a:stretch>
      </xdr:blipFill>
      <xdr:spPr>
        <a:xfrm>
          <a:off x="0" y="6477000"/>
          <a:ext cx="552450" cy="114300"/>
        </a:xfrm>
        <a:prstGeom prst="rect">
          <a:avLst/>
        </a:prstGeom>
        <a:noFill/>
        <a:ln w="9525" cmpd="sng">
          <a:noFill/>
        </a:ln>
      </xdr:spPr>
    </xdr:pic>
    <xdr:clientData/>
  </xdr:twoCellAnchor>
  <xdr:twoCellAnchor editAs="oneCell">
    <xdr:from>
      <xdr:col>0</xdr:col>
      <xdr:colOff>0</xdr:colOff>
      <xdr:row>40</xdr:row>
      <xdr:rowOff>0</xdr:rowOff>
    </xdr:from>
    <xdr:to>
      <xdr:col>0</xdr:col>
      <xdr:colOff>285750</xdr:colOff>
      <xdr:row>41</xdr:row>
      <xdr:rowOff>76200</xdr:rowOff>
    </xdr:to>
    <xdr:pic>
      <xdr:nvPicPr>
        <xdr:cNvPr id="15" name="Рисунок 15" descr="This is a Gift"/>
        <xdr:cNvPicPr preferRelativeResize="1">
          <a:picLocks noChangeAspect="1"/>
        </xdr:cNvPicPr>
      </xdr:nvPicPr>
      <xdr:blipFill>
        <a:blip r:embed="rId3"/>
        <a:stretch>
          <a:fillRect/>
        </a:stretch>
      </xdr:blipFill>
      <xdr:spPr>
        <a:xfrm>
          <a:off x="0" y="6477000"/>
          <a:ext cx="285750" cy="238125"/>
        </a:xfrm>
        <a:prstGeom prst="rect">
          <a:avLst/>
        </a:prstGeom>
        <a:noFill/>
        <a:ln w="9525" cmpd="sng">
          <a:noFill/>
        </a:ln>
      </xdr:spPr>
    </xdr:pic>
    <xdr:clientData/>
  </xdr:twoCellAnchor>
  <xdr:twoCellAnchor editAs="oneCell">
    <xdr:from>
      <xdr:col>0</xdr:col>
      <xdr:colOff>0</xdr:colOff>
      <xdr:row>41</xdr:row>
      <xdr:rowOff>0</xdr:rowOff>
    </xdr:from>
    <xdr:to>
      <xdr:col>0</xdr:col>
      <xdr:colOff>695325</xdr:colOff>
      <xdr:row>44</xdr:row>
      <xdr:rowOff>0</xdr:rowOff>
    </xdr:to>
    <xdr:pic>
      <xdr:nvPicPr>
        <xdr:cNvPr id="16" name="Рисунок 16" descr="Product Image"/>
        <xdr:cNvPicPr preferRelativeResize="1">
          <a:picLocks noChangeAspect="1"/>
        </xdr:cNvPicPr>
      </xdr:nvPicPr>
      <xdr:blipFill>
        <a:blip r:embed="rId8"/>
        <a:stretch>
          <a:fillRect/>
        </a:stretch>
      </xdr:blipFill>
      <xdr:spPr>
        <a:xfrm>
          <a:off x="0" y="6638925"/>
          <a:ext cx="695325" cy="628650"/>
        </a:xfrm>
        <a:prstGeom prst="rect">
          <a:avLst/>
        </a:prstGeom>
        <a:noFill/>
        <a:ln w="9525" cmpd="sng">
          <a:noFill/>
        </a:ln>
      </xdr:spPr>
    </xdr:pic>
    <xdr:clientData/>
  </xdr:twoCellAnchor>
  <xdr:twoCellAnchor editAs="oneCell">
    <xdr:from>
      <xdr:col>0</xdr:col>
      <xdr:colOff>0</xdr:colOff>
      <xdr:row>48</xdr:row>
      <xdr:rowOff>0</xdr:rowOff>
    </xdr:from>
    <xdr:to>
      <xdr:col>0</xdr:col>
      <xdr:colOff>552450</xdr:colOff>
      <xdr:row>48</xdr:row>
      <xdr:rowOff>114300</xdr:rowOff>
    </xdr:to>
    <xdr:pic>
      <xdr:nvPicPr>
        <xdr:cNvPr id="17" name="Рисунок 17" descr="Remove"/>
        <xdr:cNvPicPr preferRelativeResize="1">
          <a:picLocks noChangeAspect="1"/>
        </xdr:cNvPicPr>
      </xdr:nvPicPr>
      <xdr:blipFill>
        <a:blip r:embed="rId2"/>
        <a:stretch>
          <a:fillRect/>
        </a:stretch>
      </xdr:blipFill>
      <xdr:spPr>
        <a:xfrm>
          <a:off x="0" y="7915275"/>
          <a:ext cx="552450" cy="114300"/>
        </a:xfrm>
        <a:prstGeom prst="rect">
          <a:avLst/>
        </a:prstGeom>
        <a:noFill/>
        <a:ln w="9525" cmpd="sng">
          <a:noFill/>
        </a:ln>
      </xdr:spPr>
    </xdr:pic>
    <xdr:clientData/>
  </xdr:twoCellAnchor>
  <xdr:twoCellAnchor editAs="oneCell">
    <xdr:from>
      <xdr:col>0</xdr:col>
      <xdr:colOff>0</xdr:colOff>
      <xdr:row>48</xdr:row>
      <xdr:rowOff>0</xdr:rowOff>
    </xdr:from>
    <xdr:to>
      <xdr:col>0</xdr:col>
      <xdr:colOff>285750</xdr:colOff>
      <xdr:row>49</xdr:row>
      <xdr:rowOff>76200</xdr:rowOff>
    </xdr:to>
    <xdr:pic>
      <xdr:nvPicPr>
        <xdr:cNvPr id="18" name="Рисунок 18" descr="This is a Gift"/>
        <xdr:cNvPicPr preferRelativeResize="1">
          <a:picLocks noChangeAspect="1"/>
        </xdr:cNvPicPr>
      </xdr:nvPicPr>
      <xdr:blipFill>
        <a:blip r:embed="rId3"/>
        <a:stretch>
          <a:fillRect/>
        </a:stretch>
      </xdr:blipFill>
      <xdr:spPr>
        <a:xfrm>
          <a:off x="0" y="7915275"/>
          <a:ext cx="285750" cy="238125"/>
        </a:xfrm>
        <a:prstGeom prst="rect">
          <a:avLst/>
        </a:prstGeom>
        <a:noFill/>
        <a:ln w="9525" cmpd="sng">
          <a:noFill/>
        </a:ln>
      </xdr:spPr>
    </xdr:pic>
    <xdr:clientData/>
  </xdr:twoCellAnchor>
  <xdr:twoCellAnchor editAs="oneCell">
    <xdr:from>
      <xdr:col>0</xdr:col>
      <xdr:colOff>0</xdr:colOff>
      <xdr:row>49</xdr:row>
      <xdr:rowOff>0</xdr:rowOff>
    </xdr:from>
    <xdr:to>
      <xdr:col>0</xdr:col>
      <xdr:colOff>695325</xdr:colOff>
      <xdr:row>52</xdr:row>
      <xdr:rowOff>142875</xdr:rowOff>
    </xdr:to>
    <xdr:pic>
      <xdr:nvPicPr>
        <xdr:cNvPr id="19" name="Рисунок 19" descr="Product Image"/>
        <xdr:cNvPicPr preferRelativeResize="1">
          <a:picLocks noChangeAspect="1"/>
        </xdr:cNvPicPr>
      </xdr:nvPicPr>
      <xdr:blipFill>
        <a:blip r:embed="rId9"/>
        <a:stretch>
          <a:fillRect/>
        </a:stretch>
      </xdr:blipFill>
      <xdr:spPr>
        <a:xfrm>
          <a:off x="0" y="8077200"/>
          <a:ext cx="695325" cy="628650"/>
        </a:xfrm>
        <a:prstGeom prst="rect">
          <a:avLst/>
        </a:prstGeom>
        <a:noFill/>
        <a:ln w="9525" cmpd="sng">
          <a:noFill/>
        </a:ln>
      </xdr:spPr>
    </xdr:pic>
    <xdr:clientData/>
  </xdr:twoCellAnchor>
  <xdr:twoCellAnchor editAs="oneCell">
    <xdr:from>
      <xdr:col>0</xdr:col>
      <xdr:colOff>0</xdr:colOff>
      <xdr:row>56</xdr:row>
      <xdr:rowOff>0</xdr:rowOff>
    </xdr:from>
    <xdr:to>
      <xdr:col>0</xdr:col>
      <xdr:colOff>552450</xdr:colOff>
      <xdr:row>56</xdr:row>
      <xdr:rowOff>114300</xdr:rowOff>
    </xdr:to>
    <xdr:pic>
      <xdr:nvPicPr>
        <xdr:cNvPr id="20" name="Рисунок 20" descr="Remove"/>
        <xdr:cNvPicPr preferRelativeResize="1">
          <a:picLocks noChangeAspect="1"/>
        </xdr:cNvPicPr>
      </xdr:nvPicPr>
      <xdr:blipFill>
        <a:blip r:embed="rId2"/>
        <a:stretch>
          <a:fillRect/>
        </a:stretch>
      </xdr:blipFill>
      <xdr:spPr>
        <a:xfrm>
          <a:off x="0" y="9210675"/>
          <a:ext cx="552450" cy="114300"/>
        </a:xfrm>
        <a:prstGeom prst="rect">
          <a:avLst/>
        </a:prstGeom>
        <a:noFill/>
        <a:ln w="9525" cmpd="sng">
          <a:noFill/>
        </a:ln>
      </xdr:spPr>
    </xdr:pic>
    <xdr:clientData/>
  </xdr:twoCellAnchor>
  <xdr:twoCellAnchor editAs="oneCell">
    <xdr:from>
      <xdr:col>0</xdr:col>
      <xdr:colOff>0</xdr:colOff>
      <xdr:row>56</xdr:row>
      <xdr:rowOff>0</xdr:rowOff>
    </xdr:from>
    <xdr:to>
      <xdr:col>0</xdr:col>
      <xdr:colOff>285750</xdr:colOff>
      <xdr:row>57</xdr:row>
      <xdr:rowOff>76200</xdr:rowOff>
    </xdr:to>
    <xdr:pic>
      <xdr:nvPicPr>
        <xdr:cNvPr id="21" name="Рисунок 21" descr="This is a Gift"/>
        <xdr:cNvPicPr preferRelativeResize="1">
          <a:picLocks noChangeAspect="1"/>
        </xdr:cNvPicPr>
      </xdr:nvPicPr>
      <xdr:blipFill>
        <a:blip r:embed="rId3"/>
        <a:stretch>
          <a:fillRect/>
        </a:stretch>
      </xdr:blipFill>
      <xdr:spPr>
        <a:xfrm>
          <a:off x="0" y="9210675"/>
          <a:ext cx="285750" cy="238125"/>
        </a:xfrm>
        <a:prstGeom prst="rect">
          <a:avLst/>
        </a:prstGeom>
        <a:noFill/>
        <a:ln w="9525" cmpd="sng">
          <a:noFill/>
        </a:ln>
      </xdr:spPr>
    </xdr:pic>
    <xdr:clientData/>
  </xdr:twoCellAnchor>
  <xdr:twoCellAnchor editAs="oneCell">
    <xdr:from>
      <xdr:col>0</xdr:col>
      <xdr:colOff>0</xdr:colOff>
      <xdr:row>57</xdr:row>
      <xdr:rowOff>0</xdr:rowOff>
    </xdr:from>
    <xdr:to>
      <xdr:col>0</xdr:col>
      <xdr:colOff>695325</xdr:colOff>
      <xdr:row>60</xdr:row>
      <xdr:rowOff>142875</xdr:rowOff>
    </xdr:to>
    <xdr:pic>
      <xdr:nvPicPr>
        <xdr:cNvPr id="22" name="Рисунок 22" descr="Product Image"/>
        <xdr:cNvPicPr preferRelativeResize="1">
          <a:picLocks noChangeAspect="1"/>
        </xdr:cNvPicPr>
      </xdr:nvPicPr>
      <xdr:blipFill>
        <a:blip r:embed="rId10"/>
        <a:stretch>
          <a:fillRect/>
        </a:stretch>
      </xdr:blipFill>
      <xdr:spPr>
        <a:xfrm>
          <a:off x="0" y="9372600"/>
          <a:ext cx="695325" cy="628650"/>
        </a:xfrm>
        <a:prstGeom prst="rect">
          <a:avLst/>
        </a:prstGeom>
        <a:noFill/>
        <a:ln w="9525" cmpd="sng">
          <a:noFill/>
        </a:ln>
      </xdr:spPr>
    </xdr:pic>
    <xdr:clientData/>
  </xdr:twoCellAnchor>
  <xdr:twoCellAnchor editAs="oneCell">
    <xdr:from>
      <xdr:col>0</xdr:col>
      <xdr:colOff>0</xdr:colOff>
      <xdr:row>64</xdr:row>
      <xdr:rowOff>0</xdr:rowOff>
    </xdr:from>
    <xdr:to>
      <xdr:col>0</xdr:col>
      <xdr:colOff>552450</xdr:colOff>
      <xdr:row>64</xdr:row>
      <xdr:rowOff>114300</xdr:rowOff>
    </xdr:to>
    <xdr:pic>
      <xdr:nvPicPr>
        <xdr:cNvPr id="23" name="Рисунок 23" descr="Remove"/>
        <xdr:cNvPicPr preferRelativeResize="1">
          <a:picLocks noChangeAspect="1"/>
        </xdr:cNvPicPr>
      </xdr:nvPicPr>
      <xdr:blipFill>
        <a:blip r:embed="rId2"/>
        <a:stretch>
          <a:fillRect/>
        </a:stretch>
      </xdr:blipFill>
      <xdr:spPr>
        <a:xfrm>
          <a:off x="0" y="10506075"/>
          <a:ext cx="552450" cy="114300"/>
        </a:xfrm>
        <a:prstGeom prst="rect">
          <a:avLst/>
        </a:prstGeom>
        <a:noFill/>
        <a:ln w="9525" cmpd="sng">
          <a:noFill/>
        </a:ln>
      </xdr:spPr>
    </xdr:pic>
    <xdr:clientData/>
  </xdr:twoCellAnchor>
  <xdr:twoCellAnchor editAs="oneCell">
    <xdr:from>
      <xdr:col>0</xdr:col>
      <xdr:colOff>0</xdr:colOff>
      <xdr:row>64</xdr:row>
      <xdr:rowOff>0</xdr:rowOff>
    </xdr:from>
    <xdr:to>
      <xdr:col>0</xdr:col>
      <xdr:colOff>285750</xdr:colOff>
      <xdr:row>65</xdr:row>
      <xdr:rowOff>76200</xdr:rowOff>
    </xdr:to>
    <xdr:pic>
      <xdr:nvPicPr>
        <xdr:cNvPr id="24" name="Рисунок 24" descr="This is a Gift"/>
        <xdr:cNvPicPr preferRelativeResize="1">
          <a:picLocks noChangeAspect="1"/>
        </xdr:cNvPicPr>
      </xdr:nvPicPr>
      <xdr:blipFill>
        <a:blip r:embed="rId3"/>
        <a:stretch>
          <a:fillRect/>
        </a:stretch>
      </xdr:blipFill>
      <xdr:spPr>
        <a:xfrm>
          <a:off x="0" y="10506075"/>
          <a:ext cx="285750" cy="238125"/>
        </a:xfrm>
        <a:prstGeom prst="rect">
          <a:avLst/>
        </a:prstGeom>
        <a:noFill/>
        <a:ln w="9525" cmpd="sng">
          <a:noFill/>
        </a:ln>
      </xdr:spPr>
    </xdr:pic>
    <xdr:clientData/>
  </xdr:twoCellAnchor>
  <xdr:twoCellAnchor editAs="oneCell">
    <xdr:from>
      <xdr:col>0</xdr:col>
      <xdr:colOff>0</xdr:colOff>
      <xdr:row>65</xdr:row>
      <xdr:rowOff>0</xdr:rowOff>
    </xdr:from>
    <xdr:to>
      <xdr:col>0</xdr:col>
      <xdr:colOff>695325</xdr:colOff>
      <xdr:row>68</xdr:row>
      <xdr:rowOff>142875</xdr:rowOff>
    </xdr:to>
    <xdr:pic>
      <xdr:nvPicPr>
        <xdr:cNvPr id="25" name="Рисунок 25" descr="Product Image"/>
        <xdr:cNvPicPr preferRelativeResize="1">
          <a:picLocks noChangeAspect="1"/>
        </xdr:cNvPicPr>
      </xdr:nvPicPr>
      <xdr:blipFill>
        <a:blip r:embed="rId11"/>
        <a:stretch>
          <a:fillRect/>
        </a:stretch>
      </xdr:blipFill>
      <xdr:spPr>
        <a:xfrm>
          <a:off x="0" y="10668000"/>
          <a:ext cx="695325" cy="628650"/>
        </a:xfrm>
        <a:prstGeom prst="rect">
          <a:avLst/>
        </a:prstGeom>
        <a:noFill/>
        <a:ln w="9525" cmpd="sng">
          <a:noFill/>
        </a:ln>
      </xdr:spPr>
    </xdr:pic>
    <xdr:clientData/>
  </xdr:twoCellAnchor>
  <xdr:twoCellAnchor editAs="oneCell">
    <xdr:from>
      <xdr:col>0</xdr:col>
      <xdr:colOff>0</xdr:colOff>
      <xdr:row>72</xdr:row>
      <xdr:rowOff>0</xdr:rowOff>
    </xdr:from>
    <xdr:to>
      <xdr:col>0</xdr:col>
      <xdr:colOff>552450</xdr:colOff>
      <xdr:row>72</xdr:row>
      <xdr:rowOff>114300</xdr:rowOff>
    </xdr:to>
    <xdr:pic>
      <xdr:nvPicPr>
        <xdr:cNvPr id="26" name="Рисунок 26" descr="Remove"/>
        <xdr:cNvPicPr preferRelativeResize="1">
          <a:picLocks noChangeAspect="1"/>
        </xdr:cNvPicPr>
      </xdr:nvPicPr>
      <xdr:blipFill>
        <a:blip r:embed="rId2"/>
        <a:stretch>
          <a:fillRect/>
        </a:stretch>
      </xdr:blipFill>
      <xdr:spPr>
        <a:xfrm>
          <a:off x="0" y="11801475"/>
          <a:ext cx="552450" cy="114300"/>
        </a:xfrm>
        <a:prstGeom prst="rect">
          <a:avLst/>
        </a:prstGeom>
        <a:noFill/>
        <a:ln w="9525" cmpd="sng">
          <a:noFill/>
        </a:ln>
      </xdr:spPr>
    </xdr:pic>
    <xdr:clientData/>
  </xdr:twoCellAnchor>
  <xdr:twoCellAnchor editAs="oneCell">
    <xdr:from>
      <xdr:col>0</xdr:col>
      <xdr:colOff>0</xdr:colOff>
      <xdr:row>72</xdr:row>
      <xdr:rowOff>0</xdr:rowOff>
    </xdr:from>
    <xdr:to>
      <xdr:col>0</xdr:col>
      <xdr:colOff>285750</xdr:colOff>
      <xdr:row>73</xdr:row>
      <xdr:rowOff>76200</xdr:rowOff>
    </xdr:to>
    <xdr:pic>
      <xdr:nvPicPr>
        <xdr:cNvPr id="27" name="Рисунок 27" descr="This is a Gift"/>
        <xdr:cNvPicPr preferRelativeResize="1">
          <a:picLocks noChangeAspect="1"/>
        </xdr:cNvPicPr>
      </xdr:nvPicPr>
      <xdr:blipFill>
        <a:blip r:embed="rId3"/>
        <a:stretch>
          <a:fillRect/>
        </a:stretch>
      </xdr:blipFill>
      <xdr:spPr>
        <a:xfrm>
          <a:off x="0" y="11801475"/>
          <a:ext cx="285750" cy="238125"/>
        </a:xfrm>
        <a:prstGeom prst="rect">
          <a:avLst/>
        </a:prstGeom>
        <a:noFill/>
        <a:ln w="9525" cmpd="sng">
          <a:noFill/>
        </a:ln>
      </xdr:spPr>
    </xdr:pic>
    <xdr:clientData/>
  </xdr:twoCellAnchor>
  <xdr:twoCellAnchor editAs="oneCell">
    <xdr:from>
      <xdr:col>0</xdr:col>
      <xdr:colOff>0</xdr:colOff>
      <xdr:row>73</xdr:row>
      <xdr:rowOff>0</xdr:rowOff>
    </xdr:from>
    <xdr:to>
      <xdr:col>0</xdr:col>
      <xdr:colOff>695325</xdr:colOff>
      <xdr:row>76</xdr:row>
      <xdr:rowOff>142875</xdr:rowOff>
    </xdr:to>
    <xdr:pic>
      <xdr:nvPicPr>
        <xdr:cNvPr id="28" name="Рисунок 28" descr="Product Image"/>
        <xdr:cNvPicPr preferRelativeResize="1">
          <a:picLocks noChangeAspect="1"/>
        </xdr:cNvPicPr>
      </xdr:nvPicPr>
      <xdr:blipFill>
        <a:blip r:embed="rId12"/>
        <a:stretch>
          <a:fillRect/>
        </a:stretch>
      </xdr:blipFill>
      <xdr:spPr>
        <a:xfrm>
          <a:off x="0" y="11963400"/>
          <a:ext cx="695325" cy="628650"/>
        </a:xfrm>
        <a:prstGeom prst="rect">
          <a:avLst/>
        </a:prstGeom>
        <a:noFill/>
        <a:ln w="9525" cmpd="sng">
          <a:noFill/>
        </a:ln>
      </xdr:spPr>
    </xdr:pic>
    <xdr:clientData/>
  </xdr:twoCellAnchor>
  <xdr:twoCellAnchor editAs="oneCell">
    <xdr:from>
      <xdr:col>0</xdr:col>
      <xdr:colOff>0</xdr:colOff>
      <xdr:row>80</xdr:row>
      <xdr:rowOff>0</xdr:rowOff>
    </xdr:from>
    <xdr:to>
      <xdr:col>0</xdr:col>
      <xdr:colOff>552450</xdr:colOff>
      <xdr:row>80</xdr:row>
      <xdr:rowOff>114300</xdr:rowOff>
    </xdr:to>
    <xdr:pic>
      <xdr:nvPicPr>
        <xdr:cNvPr id="29" name="Рисунок 29" descr="Remove"/>
        <xdr:cNvPicPr preferRelativeResize="1">
          <a:picLocks noChangeAspect="1"/>
        </xdr:cNvPicPr>
      </xdr:nvPicPr>
      <xdr:blipFill>
        <a:blip r:embed="rId2"/>
        <a:stretch>
          <a:fillRect/>
        </a:stretch>
      </xdr:blipFill>
      <xdr:spPr>
        <a:xfrm>
          <a:off x="0" y="13096875"/>
          <a:ext cx="552450" cy="114300"/>
        </a:xfrm>
        <a:prstGeom prst="rect">
          <a:avLst/>
        </a:prstGeom>
        <a:noFill/>
        <a:ln w="9525" cmpd="sng">
          <a:noFill/>
        </a:ln>
      </xdr:spPr>
    </xdr:pic>
    <xdr:clientData/>
  </xdr:twoCellAnchor>
  <xdr:twoCellAnchor editAs="oneCell">
    <xdr:from>
      <xdr:col>0</xdr:col>
      <xdr:colOff>0</xdr:colOff>
      <xdr:row>80</xdr:row>
      <xdr:rowOff>0</xdr:rowOff>
    </xdr:from>
    <xdr:to>
      <xdr:col>0</xdr:col>
      <xdr:colOff>285750</xdr:colOff>
      <xdr:row>81</xdr:row>
      <xdr:rowOff>76200</xdr:rowOff>
    </xdr:to>
    <xdr:pic>
      <xdr:nvPicPr>
        <xdr:cNvPr id="30" name="Рисунок 30" descr="This is a Gift"/>
        <xdr:cNvPicPr preferRelativeResize="1">
          <a:picLocks noChangeAspect="1"/>
        </xdr:cNvPicPr>
      </xdr:nvPicPr>
      <xdr:blipFill>
        <a:blip r:embed="rId3"/>
        <a:stretch>
          <a:fillRect/>
        </a:stretch>
      </xdr:blipFill>
      <xdr:spPr>
        <a:xfrm>
          <a:off x="0" y="13096875"/>
          <a:ext cx="285750" cy="238125"/>
        </a:xfrm>
        <a:prstGeom prst="rect">
          <a:avLst/>
        </a:prstGeom>
        <a:noFill/>
        <a:ln w="9525" cmpd="sng">
          <a:noFill/>
        </a:ln>
      </xdr:spPr>
    </xdr:pic>
    <xdr:clientData/>
  </xdr:twoCellAnchor>
  <xdr:twoCellAnchor editAs="oneCell">
    <xdr:from>
      <xdr:col>0</xdr:col>
      <xdr:colOff>0</xdr:colOff>
      <xdr:row>81</xdr:row>
      <xdr:rowOff>0</xdr:rowOff>
    </xdr:from>
    <xdr:to>
      <xdr:col>0</xdr:col>
      <xdr:colOff>695325</xdr:colOff>
      <xdr:row>84</xdr:row>
      <xdr:rowOff>142875</xdr:rowOff>
    </xdr:to>
    <xdr:pic>
      <xdr:nvPicPr>
        <xdr:cNvPr id="31" name="Рисунок 31" descr="Product Image"/>
        <xdr:cNvPicPr preferRelativeResize="1">
          <a:picLocks noChangeAspect="1"/>
        </xdr:cNvPicPr>
      </xdr:nvPicPr>
      <xdr:blipFill>
        <a:blip r:embed="rId13"/>
        <a:stretch>
          <a:fillRect/>
        </a:stretch>
      </xdr:blipFill>
      <xdr:spPr>
        <a:xfrm>
          <a:off x="0" y="13258800"/>
          <a:ext cx="695325" cy="628650"/>
        </a:xfrm>
        <a:prstGeom prst="rect">
          <a:avLst/>
        </a:prstGeom>
        <a:noFill/>
        <a:ln w="9525" cmpd="sng">
          <a:noFill/>
        </a:ln>
      </xdr:spPr>
    </xdr:pic>
    <xdr:clientData/>
  </xdr:twoCellAnchor>
  <xdr:twoCellAnchor editAs="oneCell">
    <xdr:from>
      <xdr:col>0</xdr:col>
      <xdr:colOff>0</xdr:colOff>
      <xdr:row>88</xdr:row>
      <xdr:rowOff>0</xdr:rowOff>
    </xdr:from>
    <xdr:to>
      <xdr:col>0</xdr:col>
      <xdr:colOff>552450</xdr:colOff>
      <xdr:row>88</xdr:row>
      <xdr:rowOff>114300</xdr:rowOff>
    </xdr:to>
    <xdr:pic>
      <xdr:nvPicPr>
        <xdr:cNvPr id="32" name="Рисунок 32" descr="Remove"/>
        <xdr:cNvPicPr preferRelativeResize="1">
          <a:picLocks noChangeAspect="1"/>
        </xdr:cNvPicPr>
      </xdr:nvPicPr>
      <xdr:blipFill>
        <a:blip r:embed="rId2"/>
        <a:stretch>
          <a:fillRect/>
        </a:stretch>
      </xdr:blipFill>
      <xdr:spPr>
        <a:xfrm>
          <a:off x="0" y="14392275"/>
          <a:ext cx="552450" cy="114300"/>
        </a:xfrm>
        <a:prstGeom prst="rect">
          <a:avLst/>
        </a:prstGeom>
        <a:noFill/>
        <a:ln w="9525" cmpd="sng">
          <a:noFill/>
        </a:ln>
      </xdr:spPr>
    </xdr:pic>
    <xdr:clientData/>
  </xdr:twoCellAnchor>
  <xdr:twoCellAnchor editAs="oneCell">
    <xdr:from>
      <xdr:col>0</xdr:col>
      <xdr:colOff>0</xdr:colOff>
      <xdr:row>88</xdr:row>
      <xdr:rowOff>0</xdr:rowOff>
    </xdr:from>
    <xdr:to>
      <xdr:col>0</xdr:col>
      <xdr:colOff>285750</xdr:colOff>
      <xdr:row>89</xdr:row>
      <xdr:rowOff>76200</xdr:rowOff>
    </xdr:to>
    <xdr:pic>
      <xdr:nvPicPr>
        <xdr:cNvPr id="33" name="Рисунок 33" descr="This is a Gift"/>
        <xdr:cNvPicPr preferRelativeResize="1">
          <a:picLocks noChangeAspect="1"/>
        </xdr:cNvPicPr>
      </xdr:nvPicPr>
      <xdr:blipFill>
        <a:blip r:embed="rId3"/>
        <a:stretch>
          <a:fillRect/>
        </a:stretch>
      </xdr:blipFill>
      <xdr:spPr>
        <a:xfrm>
          <a:off x="0" y="14392275"/>
          <a:ext cx="285750" cy="238125"/>
        </a:xfrm>
        <a:prstGeom prst="rect">
          <a:avLst/>
        </a:prstGeom>
        <a:noFill/>
        <a:ln w="9525" cmpd="sng">
          <a:noFill/>
        </a:ln>
      </xdr:spPr>
    </xdr:pic>
    <xdr:clientData/>
  </xdr:twoCellAnchor>
  <xdr:twoCellAnchor editAs="oneCell">
    <xdr:from>
      <xdr:col>0</xdr:col>
      <xdr:colOff>0</xdr:colOff>
      <xdr:row>89</xdr:row>
      <xdr:rowOff>0</xdr:rowOff>
    </xdr:from>
    <xdr:to>
      <xdr:col>0</xdr:col>
      <xdr:colOff>695325</xdr:colOff>
      <xdr:row>92</xdr:row>
      <xdr:rowOff>142875</xdr:rowOff>
    </xdr:to>
    <xdr:pic>
      <xdr:nvPicPr>
        <xdr:cNvPr id="34" name="Рисунок 34" descr="Product Image"/>
        <xdr:cNvPicPr preferRelativeResize="1">
          <a:picLocks noChangeAspect="1"/>
        </xdr:cNvPicPr>
      </xdr:nvPicPr>
      <xdr:blipFill>
        <a:blip r:embed="rId12"/>
        <a:stretch>
          <a:fillRect/>
        </a:stretch>
      </xdr:blipFill>
      <xdr:spPr>
        <a:xfrm>
          <a:off x="0" y="14554200"/>
          <a:ext cx="695325" cy="628650"/>
        </a:xfrm>
        <a:prstGeom prst="rect">
          <a:avLst/>
        </a:prstGeom>
        <a:noFill/>
        <a:ln w="9525" cmpd="sng">
          <a:noFill/>
        </a:ln>
      </xdr:spPr>
    </xdr:pic>
    <xdr:clientData/>
  </xdr:twoCellAnchor>
  <xdr:twoCellAnchor editAs="oneCell">
    <xdr:from>
      <xdr:col>0</xdr:col>
      <xdr:colOff>0</xdr:colOff>
      <xdr:row>96</xdr:row>
      <xdr:rowOff>0</xdr:rowOff>
    </xdr:from>
    <xdr:to>
      <xdr:col>0</xdr:col>
      <xdr:colOff>552450</xdr:colOff>
      <xdr:row>96</xdr:row>
      <xdr:rowOff>114300</xdr:rowOff>
    </xdr:to>
    <xdr:pic>
      <xdr:nvPicPr>
        <xdr:cNvPr id="35" name="Рисунок 35" descr="Remove"/>
        <xdr:cNvPicPr preferRelativeResize="1">
          <a:picLocks noChangeAspect="1"/>
        </xdr:cNvPicPr>
      </xdr:nvPicPr>
      <xdr:blipFill>
        <a:blip r:embed="rId2"/>
        <a:stretch>
          <a:fillRect/>
        </a:stretch>
      </xdr:blipFill>
      <xdr:spPr>
        <a:xfrm>
          <a:off x="0" y="15687675"/>
          <a:ext cx="552450" cy="114300"/>
        </a:xfrm>
        <a:prstGeom prst="rect">
          <a:avLst/>
        </a:prstGeom>
        <a:noFill/>
        <a:ln w="9525" cmpd="sng">
          <a:noFill/>
        </a:ln>
      </xdr:spPr>
    </xdr:pic>
    <xdr:clientData/>
  </xdr:twoCellAnchor>
  <xdr:twoCellAnchor editAs="oneCell">
    <xdr:from>
      <xdr:col>0</xdr:col>
      <xdr:colOff>0</xdr:colOff>
      <xdr:row>96</xdr:row>
      <xdr:rowOff>0</xdr:rowOff>
    </xdr:from>
    <xdr:to>
      <xdr:col>0</xdr:col>
      <xdr:colOff>285750</xdr:colOff>
      <xdr:row>97</xdr:row>
      <xdr:rowOff>76200</xdr:rowOff>
    </xdr:to>
    <xdr:pic>
      <xdr:nvPicPr>
        <xdr:cNvPr id="36" name="Рисунок 36" descr="This is a Gift"/>
        <xdr:cNvPicPr preferRelativeResize="1">
          <a:picLocks noChangeAspect="1"/>
        </xdr:cNvPicPr>
      </xdr:nvPicPr>
      <xdr:blipFill>
        <a:blip r:embed="rId3"/>
        <a:stretch>
          <a:fillRect/>
        </a:stretch>
      </xdr:blipFill>
      <xdr:spPr>
        <a:xfrm>
          <a:off x="0" y="15687675"/>
          <a:ext cx="285750" cy="238125"/>
        </a:xfrm>
        <a:prstGeom prst="rect">
          <a:avLst/>
        </a:prstGeom>
        <a:noFill/>
        <a:ln w="9525" cmpd="sng">
          <a:noFill/>
        </a:ln>
      </xdr:spPr>
    </xdr:pic>
    <xdr:clientData/>
  </xdr:twoCellAnchor>
  <xdr:twoCellAnchor editAs="oneCell">
    <xdr:from>
      <xdr:col>0</xdr:col>
      <xdr:colOff>0</xdr:colOff>
      <xdr:row>97</xdr:row>
      <xdr:rowOff>0</xdr:rowOff>
    </xdr:from>
    <xdr:to>
      <xdr:col>0</xdr:col>
      <xdr:colOff>695325</xdr:colOff>
      <xdr:row>100</xdr:row>
      <xdr:rowOff>0</xdr:rowOff>
    </xdr:to>
    <xdr:pic>
      <xdr:nvPicPr>
        <xdr:cNvPr id="37" name="Рисунок 37" descr="Product Image"/>
        <xdr:cNvPicPr preferRelativeResize="1">
          <a:picLocks noChangeAspect="1"/>
        </xdr:cNvPicPr>
      </xdr:nvPicPr>
      <xdr:blipFill>
        <a:blip r:embed="rId8"/>
        <a:stretch>
          <a:fillRect/>
        </a:stretch>
      </xdr:blipFill>
      <xdr:spPr>
        <a:xfrm>
          <a:off x="0" y="15849600"/>
          <a:ext cx="695325" cy="628650"/>
        </a:xfrm>
        <a:prstGeom prst="rect">
          <a:avLst/>
        </a:prstGeom>
        <a:noFill/>
        <a:ln w="9525" cmpd="sng">
          <a:noFill/>
        </a:ln>
      </xdr:spPr>
    </xdr:pic>
    <xdr:clientData/>
  </xdr:twoCellAnchor>
  <xdr:twoCellAnchor editAs="oneCell">
    <xdr:from>
      <xdr:col>0</xdr:col>
      <xdr:colOff>0</xdr:colOff>
      <xdr:row>104</xdr:row>
      <xdr:rowOff>0</xdr:rowOff>
    </xdr:from>
    <xdr:to>
      <xdr:col>0</xdr:col>
      <xdr:colOff>552450</xdr:colOff>
      <xdr:row>104</xdr:row>
      <xdr:rowOff>114300</xdr:rowOff>
    </xdr:to>
    <xdr:pic>
      <xdr:nvPicPr>
        <xdr:cNvPr id="38" name="Рисунок 38" descr="Remove"/>
        <xdr:cNvPicPr preferRelativeResize="1">
          <a:picLocks noChangeAspect="1"/>
        </xdr:cNvPicPr>
      </xdr:nvPicPr>
      <xdr:blipFill>
        <a:blip r:embed="rId2"/>
        <a:stretch>
          <a:fillRect/>
        </a:stretch>
      </xdr:blipFill>
      <xdr:spPr>
        <a:xfrm>
          <a:off x="0" y="17125950"/>
          <a:ext cx="552450" cy="114300"/>
        </a:xfrm>
        <a:prstGeom prst="rect">
          <a:avLst/>
        </a:prstGeom>
        <a:noFill/>
        <a:ln w="9525" cmpd="sng">
          <a:noFill/>
        </a:ln>
      </xdr:spPr>
    </xdr:pic>
    <xdr:clientData/>
  </xdr:twoCellAnchor>
  <xdr:twoCellAnchor editAs="oneCell">
    <xdr:from>
      <xdr:col>0</xdr:col>
      <xdr:colOff>0</xdr:colOff>
      <xdr:row>104</xdr:row>
      <xdr:rowOff>0</xdr:rowOff>
    </xdr:from>
    <xdr:to>
      <xdr:col>0</xdr:col>
      <xdr:colOff>285750</xdr:colOff>
      <xdr:row>105</xdr:row>
      <xdr:rowOff>76200</xdr:rowOff>
    </xdr:to>
    <xdr:pic>
      <xdr:nvPicPr>
        <xdr:cNvPr id="39" name="Рисунок 39" descr="This is a Gift"/>
        <xdr:cNvPicPr preferRelativeResize="1">
          <a:picLocks noChangeAspect="1"/>
        </xdr:cNvPicPr>
      </xdr:nvPicPr>
      <xdr:blipFill>
        <a:blip r:embed="rId3"/>
        <a:stretch>
          <a:fillRect/>
        </a:stretch>
      </xdr:blipFill>
      <xdr:spPr>
        <a:xfrm>
          <a:off x="0" y="17125950"/>
          <a:ext cx="285750"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781050</xdr:colOff>
      <xdr:row>5</xdr:row>
      <xdr:rowOff>104775</xdr:rowOff>
    </xdr:to>
    <xdr:pic>
      <xdr:nvPicPr>
        <xdr:cNvPr id="1" name="Рисунок 1" descr="425135125297-1_thumb">
          <a:hlinkClick r:id="rId3"/>
        </xdr:cNvPr>
        <xdr:cNvPicPr preferRelativeResize="1">
          <a:picLocks noChangeAspect="1"/>
        </xdr:cNvPicPr>
      </xdr:nvPicPr>
      <xdr:blipFill>
        <a:blip r:embed="rId1"/>
        <a:stretch>
          <a:fillRect/>
        </a:stretch>
      </xdr:blipFill>
      <xdr:spPr>
        <a:xfrm>
          <a:off x="0" y="171450"/>
          <a:ext cx="781050" cy="762000"/>
        </a:xfrm>
        <a:prstGeom prst="rect">
          <a:avLst/>
        </a:prstGeom>
        <a:noFill/>
        <a:ln w="9525" cmpd="sng">
          <a:noFill/>
        </a:ln>
      </xdr:spPr>
    </xdr:pic>
    <xdr:clientData/>
  </xdr:twoCellAnchor>
  <xdr:twoCellAnchor editAs="oneCell">
    <xdr:from>
      <xdr:col>0</xdr:col>
      <xdr:colOff>0</xdr:colOff>
      <xdr:row>8</xdr:row>
      <xdr:rowOff>0</xdr:rowOff>
    </xdr:from>
    <xdr:to>
      <xdr:col>0</xdr:col>
      <xdr:colOff>781050</xdr:colOff>
      <xdr:row>12</xdr:row>
      <xdr:rowOff>114300</xdr:rowOff>
    </xdr:to>
    <xdr:pic>
      <xdr:nvPicPr>
        <xdr:cNvPr id="2" name="Рисунок 2" descr="430114066263-1_thumb">
          <a:hlinkClick r:id="rId6"/>
        </xdr:cNvPr>
        <xdr:cNvPicPr preferRelativeResize="1">
          <a:picLocks noChangeAspect="1"/>
        </xdr:cNvPicPr>
      </xdr:nvPicPr>
      <xdr:blipFill>
        <a:blip r:embed="rId4"/>
        <a:stretch>
          <a:fillRect/>
        </a:stretch>
      </xdr:blipFill>
      <xdr:spPr>
        <a:xfrm>
          <a:off x="0" y="1323975"/>
          <a:ext cx="781050" cy="762000"/>
        </a:xfrm>
        <a:prstGeom prst="rect">
          <a:avLst/>
        </a:prstGeom>
        <a:noFill/>
        <a:ln w="9525" cmpd="sng">
          <a:noFill/>
        </a:ln>
      </xdr:spPr>
    </xdr:pic>
    <xdr:clientData/>
  </xdr:twoCellAnchor>
  <xdr:twoCellAnchor editAs="oneCell">
    <xdr:from>
      <xdr:col>0</xdr:col>
      <xdr:colOff>0</xdr:colOff>
      <xdr:row>16</xdr:row>
      <xdr:rowOff>0</xdr:rowOff>
    </xdr:from>
    <xdr:to>
      <xdr:col>0</xdr:col>
      <xdr:colOff>781050</xdr:colOff>
      <xdr:row>20</xdr:row>
      <xdr:rowOff>114300</xdr:rowOff>
    </xdr:to>
    <xdr:pic>
      <xdr:nvPicPr>
        <xdr:cNvPr id="3" name="Рисунок 3" descr="410507203079-1_thumb">
          <a:hlinkClick r:id="rId9"/>
        </xdr:cNvPr>
        <xdr:cNvPicPr preferRelativeResize="1">
          <a:picLocks noChangeAspect="1"/>
        </xdr:cNvPicPr>
      </xdr:nvPicPr>
      <xdr:blipFill>
        <a:blip r:embed="rId7"/>
        <a:stretch>
          <a:fillRect/>
        </a:stretch>
      </xdr:blipFill>
      <xdr:spPr>
        <a:xfrm>
          <a:off x="0" y="2628900"/>
          <a:ext cx="7810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1000125</xdr:colOff>
      <xdr:row>4</xdr:row>
      <xdr:rowOff>123825</xdr:rowOff>
    </xdr:to>
    <xdr:pic>
      <xdr:nvPicPr>
        <xdr:cNvPr id="1" name="Рисунок 1" descr="Product thumbnail">
          <a:hlinkClick r:id="rId3"/>
        </xdr:cNvPr>
        <xdr:cNvPicPr preferRelativeResize="1">
          <a:picLocks noChangeAspect="1"/>
        </xdr:cNvPicPr>
      </xdr:nvPicPr>
      <xdr:blipFill>
        <a:blip r:embed="rId1"/>
        <a:stretch>
          <a:fillRect/>
        </a:stretch>
      </xdr:blipFill>
      <xdr:spPr>
        <a:xfrm>
          <a:off x="0" y="0"/>
          <a:ext cx="1743075" cy="809625"/>
        </a:xfrm>
        <a:prstGeom prst="rect">
          <a:avLst/>
        </a:prstGeom>
        <a:noFill/>
        <a:ln w="9525" cmpd="sng">
          <a:noFill/>
        </a:ln>
      </xdr:spPr>
    </xdr:pic>
    <xdr:clientData/>
  </xdr:twoCellAnchor>
  <xdr:twoCellAnchor editAs="oneCell">
    <xdr:from>
      <xdr:col>3</xdr:col>
      <xdr:colOff>0</xdr:colOff>
      <xdr:row>0</xdr:row>
      <xdr:rowOff>0</xdr:rowOff>
    </xdr:from>
    <xdr:to>
      <xdr:col>3</xdr:col>
      <xdr:colOff>152400</xdr:colOff>
      <xdr:row>0</xdr:row>
      <xdr:rowOff>142875</xdr:rowOff>
    </xdr:to>
    <xdr:pic>
      <xdr:nvPicPr>
        <xdr:cNvPr id="2" name="Рисунок 2" descr="Remove item from cart">
          <a:hlinkClick r:id="rId6"/>
        </xdr:cNvPr>
        <xdr:cNvPicPr preferRelativeResize="1">
          <a:picLocks noChangeAspect="1"/>
        </xdr:cNvPicPr>
      </xdr:nvPicPr>
      <xdr:blipFill>
        <a:blip r:embed="rId4"/>
        <a:stretch>
          <a:fillRect/>
        </a:stretch>
      </xdr:blipFill>
      <xdr:spPr>
        <a:xfrm>
          <a:off x="3381375" y="0"/>
          <a:ext cx="152400" cy="142875"/>
        </a:xfrm>
        <a:prstGeom prst="rect">
          <a:avLst/>
        </a:prstGeom>
        <a:noFill/>
        <a:ln w="9525" cmpd="sng">
          <a:noFill/>
        </a:ln>
      </xdr:spPr>
    </xdr:pic>
    <xdr:clientData/>
  </xdr:twoCellAnchor>
  <xdr:twoCellAnchor editAs="oneCell">
    <xdr:from>
      <xdr:col>0</xdr:col>
      <xdr:colOff>0</xdr:colOff>
      <xdr:row>10</xdr:row>
      <xdr:rowOff>0</xdr:rowOff>
    </xdr:from>
    <xdr:to>
      <xdr:col>1</xdr:col>
      <xdr:colOff>1000125</xdr:colOff>
      <xdr:row>14</xdr:row>
      <xdr:rowOff>123825</xdr:rowOff>
    </xdr:to>
    <xdr:pic>
      <xdr:nvPicPr>
        <xdr:cNvPr id="3" name="Рисунок 3" descr="Product thumbnail">
          <a:hlinkClick r:id="rId8"/>
        </xdr:cNvPr>
        <xdr:cNvPicPr preferRelativeResize="1">
          <a:picLocks noChangeAspect="1"/>
        </xdr:cNvPicPr>
      </xdr:nvPicPr>
      <xdr:blipFill>
        <a:blip r:embed="rId1"/>
        <a:stretch>
          <a:fillRect/>
        </a:stretch>
      </xdr:blipFill>
      <xdr:spPr>
        <a:xfrm>
          <a:off x="0" y="1724025"/>
          <a:ext cx="17430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6pm.com/mia-wilona-black" TargetMode="External" /><Relationship Id="rId2" Type="http://schemas.openxmlformats.org/officeDocument/2006/relationships/hyperlink" Target="http://www.6pm.com/cartRemoveItem.do?removeStockId=24224520&amp;update=true" TargetMode="External" /><Relationship Id="rId3" Type="http://schemas.openxmlformats.org/officeDocument/2006/relationships/hyperlink" Target="http://www.6pm.com/sam-libby-osslow-chocolate-fabric" TargetMode="External" /><Relationship Id="rId4" Type="http://schemas.openxmlformats.org/officeDocument/2006/relationships/hyperlink" Target="http://www.6pm.com/cartRemoveItem.do?removeStockId=24697534&amp;update=true" TargetMode="External" /><Relationship Id="rId5" Type="http://schemas.openxmlformats.org/officeDocument/2006/relationships/hyperlink" Target="http://www.6pm.com/burton-all-day-long-beanie-smurf" TargetMode="External" /><Relationship Id="rId6" Type="http://schemas.openxmlformats.org/officeDocument/2006/relationships/hyperlink" Target="http://www.6pm.com/cartRemoveItem.do?removeStockId=25873034&amp;update=true" TargetMode="External" /><Relationship Id="rId7" Type="http://schemas.openxmlformats.org/officeDocument/2006/relationships/hyperlink" Target="http://www.6pm.com/burton-logo-fill-full-zip-hoodie-true-black~1" TargetMode="External" /><Relationship Id="rId8" Type="http://schemas.openxmlformats.org/officeDocument/2006/relationships/hyperlink" Target="http://www.6pm.com/cartRemoveItem.do?removeStockId=26659893&amp;update=true"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mazon.com/gp/product/B003AZYT8Q/ref=ox_sc_act_title_3?ie=UTF8&amp;smid=ATGJ1UGXHF2B3" TargetMode="External" /><Relationship Id="rId2" Type="http://schemas.openxmlformats.org/officeDocument/2006/relationships/hyperlink" Target="http://www.amazon.com/exec/obidos/tg/browse/-/759346/pop-up/ref=ord_cart_shr" TargetMode="External" /><Relationship Id="rId3" Type="http://schemas.openxmlformats.org/officeDocument/2006/relationships/hyperlink" Target="http://www.amazon.com/gp/product/B007W9935U/ref=ox_sc_act_title_4?ie=UTF8&amp;smid=A2G22EIWKV84I5" TargetMode="External" /><Relationship Id="rId4" Type="http://schemas.openxmlformats.org/officeDocument/2006/relationships/hyperlink" Target="http://www.amazon.com/exec/obidos/tg/browse/-/759346/pop-up/ref=ord_cart_shr" TargetMode="External" /><Relationship Id="rId5" Type="http://schemas.openxmlformats.org/officeDocument/2006/relationships/hyperlink" Target="http://www.amazon.com/gp/product/B007K3CARQ/ref=ox_sc_act_title_5?ie=UTF8&amp;smid=A1MF4FGLXRJD73" TargetMode="External" /><Relationship Id="rId6" Type="http://schemas.openxmlformats.org/officeDocument/2006/relationships/hyperlink" Target="http://www.amazon.com/exec/obidos/tg/browse/-/759346/pop-up/ref=ord_cart_shr" TargetMode="External" /><Relationship Id="rId7" Type="http://schemas.openxmlformats.org/officeDocument/2006/relationships/hyperlink" Target="http://www.amazon.com/gp/product/B00405XN6Y/ref=ox_sc_act_title_6?ie=UTF8&amp;smid=ATVPDKIKX0DER" TargetMode="External" /><Relationship Id="rId8" Type="http://schemas.openxmlformats.org/officeDocument/2006/relationships/hyperlink" Target="http://www.amazon.com/exec/obidos/tg/browse/-/759346/pop-up/ref=ord_cart_shr" TargetMode="External" /><Relationship Id="rId9" Type="http://schemas.openxmlformats.org/officeDocument/2006/relationships/hyperlink" Target="http://www.amazon.com/gp/product/B004XU6MFU/ref=ox_sc_act_title_7?ie=UTF8&amp;smid=AOA04FFVR1BV3" TargetMode="External" /><Relationship Id="rId10" Type="http://schemas.openxmlformats.org/officeDocument/2006/relationships/hyperlink" Target="http://www.amazon.com/gp/help/seller/home.html/ref=ox_sc_seller_act_7?ie=UTF8&amp;marketplaceSeller=&amp;seller=AOA04FFVR1BV3" TargetMode="External" /><Relationship Id="rId11" Type="http://schemas.openxmlformats.org/officeDocument/2006/relationships/hyperlink" Target="http://www.amazon.com/gp/help/customer/display.html?ie=UTF8&amp;nodeId=200894930&amp;pop-up=1" TargetMode="External" /><Relationship Id="rId12" Type="http://schemas.openxmlformats.org/officeDocument/2006/relationships/hyperlink" Target="http://www.amazon.com/gp/product/B003B2Q436/ref=ox_sc_act_title_8?ie=UTF8&amp;smid=ATGJ1UGXHF2B3" TargetMode="External" /><Relationship Id="rId13" Type="http://schemas.openxmlformats.org/officeDocument/2006/relationships/hyperlink" Target="http://www.amazon.com/exec/obidos/tg/browse/-/759346/pop-up/ref=ord_cart_shr" TargetMode="External" /><Relationship Id="rId14" Type="http://schemas.openxmlformats.org/officeDocument/2006/relationships/hyperlink" Target="http://www.amazon.com/gp/product/B000CQY8WI/ref=ox_sc_act_title_9?ie=UTF8&amp;smid=ATVPDKIKX0DER" TargetMode="External" /><Relationship Id="rId15" Type="http://schemas.openxmlformats.org/officeDocument/2006/relationships/hyperlink" Target="http://www.amazon.com/exec/obidos/tg/browse/-/759346/pop-up/ref=ord_cart_shr"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dless.com/Reebok-Womens-Fashion-Sneaker-Black/dp/B005T4FN54/ref=ord_crt_shr?ie=UTF8&amp;selectVariations=1&amp;fromPage=cart&amp;refURL=%2FshoppingCart" TargetMode="External" /><Relationship Id="rId2" Type="http://schemas.openxmlformats.org/officeDocument/2006/relationships/hyperlink" Target="http://www.endless.com/Reebok-Womens-Fashion-Sneaker-Black/dp/B005T4FN54/ref=ord_crt_shr?ie=UTF8&amp;selectVariations=1&amp;fromPage=cart&amp;refURL=%2FshoppingCart" TargetMode="External" /><Relationship Id="rId3" Type="http://schemas.openxmlformats.org/officeDocument/2006/relationships/hyperlink" Target="http://www.endless.com/Reebok-Womens-Fashion-Sneaker-Black/dp/B005T4FN54/ref=ord_crt_shr?ie=UTF8&amp;selectVariations=1&amp;fromPage=cart&amp;refURL=%2FshoppingCart" TargetMode="External" /><Relationship Id="rId4" Type="http://schemas.openxmlformats.org/officeDocument/2006/relationships/hyperlink" Target="http://www.endless.com/Reebok-Womens-Fashion-Sneaker-Black/dp/B005T4FNJU/ref=ord_crt_shr?ie=UTF8&amp;selectVariations=1&amp;fromPage=cart&amp;refURL=%2FshoppingCart" TargetMode="External" /><Relationship Id="rId5" Type="http://schemas.openxmlformats.org/officeDocument/2006/relationships/hyperlink" Target="http://www.endless.com/Reebok-Womens-Fashion-Sneaker-Black/dp/B005T4FNJU/ref=ord_crt_shr?ie=UTF8&amp;selectVariations=1&amp;fromPage=cart&amp;refURL=%2FshoppingCart" TargetMode="External" /><Relationship Id="rId6" Type="http://schemas.openxmlformats.org/officeDocument/2006/relationships/hyperlink" Target="http://www.endless.com/Reebok-Womens-Fashion-Sneaker-Black/dp/B005T4FNJU/ref=ord_crt_shr?ie=UTF8&amp;selectVariations=1&amp;fromPage=cart&amp;refURL=%2FshoppingCart" TargetMode="External" /><Relationship Id="rId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gap.com/browse/product.do?pid=9149900021218&amp;cid=83399" TargetMode="External" /><Relationship Id="rId2" Type="http://schemas.openxmlformats.org/officeDocument/2006/relationships/hyperlink" Target="http://oldnavy.gap.com/buy/edit_shipping_method_bag.do" TargetMode="External" /><Relationship Id="rId3" Type="http://schemas.openxmlformats.org/officeDocument/2006/relationships/hyperlink" Target="http://oldnavy.gap.com/buy/shopping_bag_save_item.do?lid=4896132165&amp;locale=en_US#saved" TargetMode="External" /><Relationship Id="rId4" Type="http://schemas.openxmlformats.org/officeDocument/2006/relationships/hyperlink" Target="http://oldnavy.gap.com/buy/shopping_bag_delete_item.do?lid=4896132165&amp;locale=en_US" TargetMode="External" /><Relationship Id="rId5" Type="http://schemas.openxmlformats.org/officeDocument/2006/relationships/hyperlink" Target="http://oldnavy.gap.com/browse/product.do?pid=5450930120006&amp;cid=60277" TargetMode="External" /><Relationship Id="rId6" Type="http://schemas.openxmlformats.org/officeDocument/2006/relationships/hyperlink" Target="http://oldnavy.gap.com/browse/mpp.do?promoid=318837&amp;promorefid=318837&amp;promotype=mup" TargetMode="External" /><Relationship Id="rId7" Type="http://schemas.openxmlformats.org/officeDocument/2006/relationships/hyperlink" Target="http://oldnavy.gap.com/buy/edit_shipping_method_bag.do" TargetMode="External" /><Relationship Id="rId8" Type="http://schemas.openxmlformats.org/officeDocument/2006/relationships/hyperlink" Target="http://oldnavy.gap.com/buy/shopping_bag_save_item.do?lid=4903106833&amp;locale=en_US#saved" TargetMode="External" /><Relationship Id="rId9" Type="http://schemas.openxmlformats.org/officeDocument/2006/relationships/hyperlink" Target="http://oldnavy.gap.com/buy/shopping_bag_delete_item.do?lid=4903106833&amp;locale=en_US" TargetMode="External" /><Relationship Id="rId10" Type="http://schemas.openxmlformats.org/officeDocument/2006/relationships/hyperlink" Target="http://oldnavy.gap.com/browse/product.do?pid=5450930520006&amp;cid=60277" TargetMode="External" /><Relationship Id="rId11" Type="http://schemas.openxmlformats.org/officeDocument/2006/relationships/hyperlink" Target="http://oldnavy.gap.com/browse/mpp.do?promoid=318837&amp;promorefid=318837&amp;promotype=mup" TargetMode="External" /><Relationship Id="rId12" Type="http://schemas.openxmlformats.org/officeDocument/2006/relationships/hyperlink" Target="http://oldnavy.gap.com/buy/edit_shipping_method_bag.do" TargetMode="External" /><Relationship Id="rId13" Type="http://schemas.openxmlformats.org/officeDocument/2006/relationships/hyperlink" Target="http://oldnavy.gap.com/buy/shopping_bag_save_item.do?lid=4903106765&amp;locale=en_US#saved" TargetMode="External" /><Relationship Id="rId14" Type="http://schemas.openxmlformats.org/officeDocument/2006/relationships/hyperlink" Target="http://oldnavy.gap.com/buy/shopping_bag_delete_item.do?lid=4903106765&amp;locale=en_US" TargetMode="External" /><Relationship Id="rId15" Type="http://schemas.openxmlformats.org/officeDocument/2006/relationships/hyperlink" Target="http://oldnavy.gap.com/browse/product.do?pid=5450930024545&amp;cid=60277" TargetMode="External" /><Relationship Id="rId16" Type="http://schemas.openxmlformats.org/officeDocument/2006/relationships/hyperlink" Target="http://oldnavy.gap.com/browse/mpp.do?promoid=318837&amp;promorefid=318837&amp;promotype=mup" TargetMode="External" /><Relationship Id="rId17" Type="http://schemas.openxmlformats.org/officeDocument/2006/relationships/hyperlink" Target="http://oldnavy.gap.com/buy/edit_shipping_method_bag.do" TargetMode="External" /><Relationship Id="rId18" Type="http://schemas.openxmlformats.org/officeDocument/2006/relationships/hyperlink" Target="http://oldnavy.gap.com/buy/shopping_bag_save_item.do?lid=4903106553&amp;locale=en_US#saved" TargetMode="External" /><Relationship Id="rId19" Type="http://schemas.openxmlformats.org/officeDocument/2006/relationships/hyperlink" Target="http://oldnavy.gap.com/buy/shopping_bag_delete_item.do?lid=4903106553&amp;locale=en_US" TargetMode="External" /><Relationship Id="rId20" Type="http://schemas.openxmlformats.org/officeDocument/2006/relationships/hyperlink" Target="http://oldnavy.gap.com/browse/product.do?pid=4777570124000&amp;cid=62444" TargetMode="External" /><Relationship Id="rId21" Type="http://schemas.openxmlformats.org/officeDocument/2006/relationships/hyperlink" Target="http://oldnavy.gap.com/buy/edit_shipping_method_bag.do" TargetMode="External" /><Relationship Id="rId22" Type="http://schemas.openxmlformats.org/officeDocument/2006/relationships/hyperlink" Target="http://oldnavy.gap.com/buy/shopping_bag_save_item.do?lid=4903106305&amp;locale=en_US#saved" TargetMode="External" /><Relationship Id="rId23" Type="http://schemas.openxmlformats.org/officeDocument/2006/relationships/hyperlink" Target="http://oldnavy.gap.com/buy/shopping_bag_delete_item.do?lid=4903106305&amp;locale=en_US" TargetMode="External" /><Relationship Id="rId24" Type="http://schemas.openxmlformats.org/officeDocument/2006/relationships/hyperlink" Target="http://oldnavy.gap.com/browse/product.do?pid=5342280020003&amp;cid=69471" TargetMode="External" /><Relationship Id="rId25" Type="http://schemas.openxmlformats.org/officeDocument/2006/relationships/hyperlink" Target="http://oldnavy.gap.com/buy/edit_shipping_method_bag.do" TargetMode="External" /><Relationship Id="rId26" Type="http://schemas.openxmlformats.org/officeDocument/2006/relationships/hyperlink" Target="http://oldnavy.gap.com/buy/shopping_bag_save_item.do?lid=4896184265&amp;locale=en_US#saved" TargetMode="External" /><Relationship Id="rId27" Type="http://schemas.openxmlformats.org/officeDocument/2006/relationships/hyperlink" Target="http://oldnavy.gap.com/buy/shopping_bag_delete_item.do?lid=4896184265&amp;locale=en_US" TargetMode="External" /><Relationship Id="rId28" Type="http://schemas.openxmlformats.org/officeDocument/2006/relationships/hyperlink" Target="http://oldnavy.gap.com/browse/product.do?pid=5577510420000&amp;cid=60790" TargetMode="External" /><Relationship Id="rId29" Type="http://schemas.openxmlformats.org/officeDocument/2006/relationships/hyperlink" Target="http://oldnavy.gap.com/buy/edit_shipping_method_bag.do" TargetMode="External" /><Relationship Id="rId30" Type="http://schemas.openxmlformats.org/officeDocument/2006/relationships/hyperlink" Target="http://oldnavy.gap.com/buy/shopping_bag_save_item.do?lid=4896182245&amp;locale=en_US#saved" TargetMode="External" /><Relationship Id="rId31" Type="http://schemas.openxmlformats.org/officeDocument/2006/relationships/hyperlink" Target="http://oldnavy.gap.com/buy/shopping_bag_delete_item.do?lid=4896182245&amp;locale=en_US" TargetMode="External" /><Relationship Id="rId32" Type="http://schemas.openxmlformats.org/officeDocument/2006/relationships/hyperlink" Target="http://oldnavy.gap.com/browse/product.do?pid=3292980120000&amp;cid=50186" TargetMode="External" /><Relationship Id="rId33" Type="http://schemas.openxmlformats.org/officeDocument/2006/relationships/hyperlink" Target="http://oldnavy.gap.com/buy/edit_shipping_method_bag.do" TargetMode="External" /><Relationship Id="rId34" Type="http://schemas.openxmlformats.org/officeDocument/2006/relationships/hyperlink" Target="http://oldnavy.gap.com/buy/shopping_bag_save_item.do?lid=4896181841&amp;locale=en_US#saved" TargetMode="External" /><Relationship Id="rId35" Type="http://schemas.openxmlformats.org/officeDocument/2006/relationships/hyperlink" Target="http://oldnavy.gap.com/buy/shopping_bag_delete_item.do?lid=4896181841&amp;locale=en_US" TargetMode="External" /><Relationship Id="rId36" Type="http://schemas.openxmlformats.org/officeDocument/2006/relationships/hyperlink" Target="http://oldnavy.gap.com/browse/product.do?pid=4626220620003&amp;cid=79586" TargetMode="External" /><Relationship Id="rId37" Type="http://schemas.openxmlformats.org/officeDocument/2006/relationships/hyperlink" Target="http://oldnavy.gap.com/buy/edit_shipping_method_bag.do" TargetMode="External" /><Relationship Id="rId38" Type="http://schemas.openxmlformats.org/officeDocument/2006/relationships/hyperlink" Target="http://oldnavy.gap.com/buy/shopping_bag_save_item.do?lid=4894707673&amp;locale=en_US#saved" TargetMode="External" /><Relationship Id="rId39" Type="http://schemas.openxmlformats.org/officeDocument/2006/relationships/hyperlink" Target="http://oldnavy.gap.com/buy/shopping_bag_delete_item.do?lid=4894707673&amp;locale=en_US" TargetMode="External" /><Relationship Id="rId40" Type="http://schemas.openxmlformats.org/officeDocument/2006/relationships/hyperlink" Target="http://oldnavy.gap.com/browse/product.do?pid=2518680520002&amp;cid=26194" TargetMode="External" /><Relationship Id="rId41" Type="http://schemas.openxmlformats.org/officeDocument/2006/relationships/hyperlink" Target="http://oldnavy.gap.com/buy/edit_shipping_method_bag.do" TargetMode="External" /><Relationship Id="rId42" Type="http://schemas.openxmlformats.org/officeDocument/2006/relationships/hyperlink" Target="http://oldnavy.gap.com/buy/shopping_bag_save_item.do?lid=4886535905&amp;locale=en_US#saved" TargetMode="External" /><Relationship Id="rId43" Type="http://schemas.openxmlformats.org/officeDocument/2006/relationships/hyperlink" Target="http://oldnavy.gap.com/buy/shopping_bag_delete_item.do?lid=4886535905&amp;locale=en_US" TargetMode="External" /><Relationship Id="rId44" Type="http://schemas.openxmlformats.org/officeDocument/2006/relationships/drawing" Target="../drawings/drawing4.xml" /><Relationship Id="rId4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bay.com/itm/300774277807?ssPageName=STRK:MEWNX:IT&amp;_trksid=p3984.m1439.l2649"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mazon.com/gp/product/B000AP3BRY/ref=ox_sc_act_title_1?ie=UTF8&amp;smid=A1QTAQF9229NTH" TargetMode="External" /><Relationship Id="rId2" Type="http://schemas.openxmlformats.org/officeDocument/2006/relationships/hyperlink" Target="http://www.amazon.com/gp/help/seller/home.html/ref=ox_sc_seller_act_1?ie=UTF8&amp;marketplaceSeller=&amp;seller=A1QTAQF9229NTH" TargetMode="External" /><Relationship Id="rId3" Type="http://schemas.openxmlformats.org/officeDocument/2006/relationships/hyperlink" Target="http://www.amazon.com/gp/help/customer/display.html?ie=UTF8&amp;nodeId=200894930&amp;pop-up=1" TargetMode="External" /><Relationship Id="rId4" Type="http://schemas.openxmlformats.org/officeDocument/2006/relationships/hyperlink" Target="http://www.amazon.com/gp/product/B0054I4TCI/ref=ox_sc_act_title_4?ie=UTF8&amp;smid=A53J65G5MBZYC" TargetMode="External" /><Relationship Id="rId5" Type="http://schemas.openxmlformats.org/officeDocument/2006/relationships/hyperlink" Target="http://www.amazon.com/gp/help/seller/home.html/ref=ox_sc_seller_act_4?ie=UTF8&amp;marketplaceSeller=&amp;seller=A53J65G5MBZYC" TargetMode="External" /><Relationship Id="rId6" Type="http://schemas.openxmlformats.org/officeDocument/2006/relationships/hyperlink" Target="http://www.amazon.com/exec/obidos/tg/browse/-/759346/pop-up/ref=ord_cart_shr" TargetMode="External" /><Relationship Id="rId7" Type="http://schemas.openxmlformats.org/officeDocument/2006/relationships/hyperlink" Target="http://www.amazon.com/gp/product/B004G8E2H4/ref=ox_sc_act_title_5?ie=UTF8&amp;smid=A2BFB6OYOI4UTW" TargetMode="External" /><Relationship Id="rId8" Type="http://schemas.openxmlformats.org/officeDocument/2006/relationships/hyperlink" Target="http://www.amazon.com/gp/help/seller/home.html/ref=ox_sc_seller_act_5?ie=UTF8&amp;marketplaceSeller=&amp;seller=A2BFB6OYOI4UTW" TargetMode="External" /><Relationship Id="rId9" Type="http://schemas.openxmlformats.org/officeDocument/2006/relationships/hyperlink" Target="http://www.amazon.com/gp/help/customer/display.html?ie=UTF8&amp;nodeId=200894930&amp;pop-up=1" TargetMode="External" /><Relationship Id="rId10" Type="http://schemas.openxmlformats.org/officeDocument/2006/relationships/hyperlink" Target="http://www.amazon.com/gp/product/B005EVC2RY/ref=ox_sc_act_title_6?ie=UTF8&amp;smid=A53J65G5MBZYC" TargetMode="External" /><Relationship Id="rId11" Type="http://schemas.openxmlformats.org/officeDocument/2006/relationships/hyperlink" Target="http://www.amazon.com/gp/help/seller/home.html/ref=ox_sc_seller_act_6?ie=UTF8&amp;marketplaceSeller=&amp;seller=A53J65G5MBZYC" TargetMode="External" /><Relationship Id="rId12" Type="http://schemas.openxmlformats.org/officeDocument/2006/relationships/hyperlink" Target="http://www.amazon.com/gp/help/customer/display.html?ie=UTF8&amp;nodeId=200894930&amp;pop-up=1" TargetMode="External" /><Relationship Id="rId13" Type="http://schemas.openxmlformats.org/officeDocument/2006/relationships/hyperlink" Target="http://www.amazon.com/gp/product/B002W5YWBO/ref=ox_sc_act_title_7?ie=UTF8&amp;smid=A2G4QB6QTSJIKQ" TargetMode="External" /><Relationship Id="rId14" Type="http://schemas.openxmlformats.org/officeDocument/2006/relationships/hyperlink" Target="http://www.amazon.com/exec/obidos/tg/browse/-/759346/pop-up/ref=ord_cart_shr" TargetMode="External" /><Relationship Id="rId15" Type="http://schemas.openxmlformats.org/officeDocument/2006/relationships/hyperlink" Target="http://www.amazon.com/gp/product/B003B4IWWK/ref=ox_sc_act_title_8?ie=UTF8&amp;smid=A3NITG4S29S7EF" TargetMode="External" /><Relationship Id="rId16" Type="http://schemas.openxmlformats.org/officeDocument/2006/relationships/hyperlink" Target="http://www.amazon.com/gp/help/seller/home.html/ref=ox_sc_seller_act_8?ie=UTF8&amp;marketplaceSeller=&amp;seller=A3NITG4S29S7EF" TargetMode="External" /><Relationship Id="rId17" Type="http://schemas.openxmlformats.org/officeDocument/2006/relationships/hyperlink" Target="http://www.amazon.com/exec/obidos/tg/browse/-/759346/pop-up/ref=ord_cart_shr" TargetMode="External" /><Relationship Id="rId18" Type="http://schemas.openxmlformats.org/officeDocument/2006/relationships/hyperlink" Target="http://www.amazon.com/gp/product/B007X73VAO/ref=ox_sc_act_title_9?ie=UTF8&amp;smid=A1KW9XJ9WGO2OR" TargetMode="External" /><Relationship Id="rId19" Type="http://schemas.openxmlformats.org/officeDocument/2006/relationships/hyperlink" Target="http://www.amazon.com/gp/help/seller/home.html/ref=ox_sc_seller_act_9?ie=UTF8&amp;marketplaceSeller=&amp;seller=A1KW9XJ9WGO2OR" TargetMode="External" /><Relationship Id="rId20" Type="http://schemas.openxmlformats.org/officeDocument/2006/relationships/hyperlink" Target="http://www.amazon.com/gp/help/customer/display.html?ie=UTF8&amp;nodeId=200894930&amp;pop-up=1" TargetMode="External" /><Relationship Id="rId21" Type="http://schemas.openxmlformats.org/officeDocument/2006/relationships/hyperlink" Target="http://www.amazon.com/gp/product/B0044009SA/ref=ox_sc_act_title_10?ie=UTF8&amp;smid=A1MXLL8D7VJOBX" TargetMode="External" /><Relationship Id="rId22" Type="http://schemas.openxmlformats.org/officeDocument/2006/relationships/hyperlink" Target="http://www.amazon.com/gp/help/seller/home.html/ref=ox_sc_seller_act_10?ie=UTF8&amp;marketplaceSeller=&amp;seller=A1MXLL8D7VJOBX" TargetMode="External" /><Relationship Id="rId23" Type="http://schemas.openxmlformats.org/officeDocument/2006/relationships/hyperlink" Target="http://www.amazon.com/gp/help/customer/display.html?ie=UTF8&amp;nodeId=200894930&amp;pop-up=1" TargetMode="External" /><Relationship Id="rId24" Type="http://schemas.openxmlformats.org/officeDocument/2006/relationships/hyperlink" Target="http://www.amazon.com/gp/product/B007M2T1VI/ref=ox_sc_act_title_1?ie=UTF8&amp;smid=A2BFB6OYOI4UTW" TargetMode="External" /><Relationship Id="rId25" Type="http://schemas.openxmlformats.org/officeDocument/2006/relationships/hyperlink" Target="http://www.amazon.com/exec/obidos/tg/browse/-/759346/pop-up/ref=ord_cart_shr" TargetMode="External" /><Relationship Id="rId26" Type="http://schemas.openxmlformats.org/officeDocument/2006/relationships/hyperlink" Target="http://www.amazon.com/gp/product/B008CH8QFO/ref=ox_sc_act_title_2?ie=UTF8&amp;smid=AC5PXS4SQBKHM" TargetMode="External" /><Relationship Id="rId27" Type="http://schemas.openxmlformats.org/officeDocument/2006/relationships/hyperlink" Target="http://www.amazon.com/gp/help/seller/home.html/ref=ox_sc_seller_act_2?ie=UTF8&amp;marketplaceSeller=&amp;seller=AC5PXS4SQBKHM" TargetMode="External" /><Relationship Id="rId28" Type="http://schemas.openxmlformats.org/officeDocument/2006/relationships/hyperlink" Target="http://www.amazon.com/exec/obidos/tg/browse/-/759346/pop-up/ref=ord_cart_shr" TargetMode="External" /><Relationship Id="rId29" Type="http://schemas.openxmlformats.org/officeDocument/2006/relationships/hyperlink" Target="http://www.amazon.com/gp/product/B00884YRKO/ref=ox_sc_act_title_3?ie=UTF8&amp;smid=A1ZWN2QAPIMT7O" TargetMode="External" /><Relationship Id="rId30" Type="http://schemas.openxmlformats.org/officeDocument/2006/relationships/hyperlink" Target="http://www.amazon.com/exec/obidos/tg/browse/-/759346/pop-up/ref=ord_cart_shr" TargetMode="External" /><Relationship Id="rId31" Type="http://schemas.openxmlformats.org/officeDocument/2006/relationships/hyperlink" Target="http://www.amazon.com/gp/product/B007Z59UF4/ref=ox_sc_act_title_4?ie=UTF8&amp;smid=A4QYYMSVYU1H" TargetMode="External" /><Relationship Id="rId32" Type="http://schemas.openxmlformats.org/officeDocument/2006/relationships/hyperlink" Target="http://www.amazon.com/exec/obidos/tg/browse/-/759346/pop-up/ref=ord_cart_shr" TargetMode="External" /><Relationship Id="rId33" Type="http://schemas.openxmlformats.org/officeDocument/2006/relationships/hyperlink" Target="http://www.amazon.com/gp/product/B004VMJAF4/ref=ox_sc_act_title_5?ie=UTF8&amp;smid=A2Q77AGB2TFDBZ" TargetMode="External" /><Relationship Id="rId34" Type="http://schemas.openxmlformats.org/officeDocument/2006/relationships/hyperlink" Target="http://www.amazon.com/exec/obidos/tg/browse/-/759346/pop-up/ref=ord_cart_shr" TargetMode="External" /><Relationship Id="rId35" Type="http://schemas.openxmlformats.org/officeDocument/2006/relationships/hyperlink" Target="http://www.amazon.com/gp/product/B004Z1IIWW/ref=ox_sc_act_title_6?ie=UTF8&amp;smid=A2DA9QVW0CSUJQ" TargetMode="External" /><Relationship Id="rId36" Type="http://schemas.openxmlformats.org/officeDocument/2006/relationships/hyperlink" Target="http://www.amazon.com/gp/help/seller/home.html/ref=ox_sc_seller_act_6?ie=UTF8&amp;marketplaceSeller=&amp;seller=A2DA9QVW0CSUJQ" TargetMode="External" /><Relationship Id="rId37" Type="http://schemas.openxmlformats.org/officeDocument/2006/relationships/hyperlink" Target="http://www.amazon.com/exec/obidos/tg/browse/-/759346/pop-up/ref=ord_cart_shr" TargetMode="External" /><Relationship Id="rId38" Type="http://schemas.openxmlformats.org/officeDocument/2006/relationships/hyperlink" Target="http://www.amazon.com/gp/product/B005D87AC0/ref=ox_sc_act_title_7?ie=UTF8&amp;smid=A4M31WCHEQF7Z" TargetMode="External" /><Relationship Id="rId39" Type="http://schemas.openxmlformats.org/officeDocument/2006/relationships/hyperlink" Target="http://www.amazon.com/exec/obidos/tg/browse/-/759346/pop-up/ref=ord_cart_shr" TargetMode="External" /><Relationship Id="rId40" Type="http://schemas.openxmlformats.org/officeDocument/2006/relationships/hyperlink" Target="http://www.amazon.com/gp/product/B0060B9J6E/ref=ox_sc_act_title_8?ie=UTF8&amp;smid=A174CY8CR6S3G5" TargetMode="External" /><Relationship Id="rId41" Type="http://schemas.openxmlformats.org/officeDocument/2006/relationships/hyperlink" Target="http://www.amazon.com/gp/help/seller/home.html/ref=ox_sc_seller_act_8?ie=UTF8&amp;marketplaceSeller=&amp;seller=A174CY8CR6S3G5" TargetMode="External" /><Relationship Id="rId42" Type="http://schemas.openxmlformats.org/officeDocument/2006/relationships/hyperlink" Target="http://www.amazon.com/gp/help/customer/display.html?ie=UTF8&amp;nodeId=200894930&amp;pop-up=1" TargetMode="External" /><Relationship Id="rId43" Type="http://schemas.openxmlformats.org/officeDocument/2006/relationships/hyperlink" Target="http://www.amazon.com/gp/product/B0075FSIHU/ref=ox_sc_act_title_9?ie=UTF8&amp;smid=ASML43TP7P45Y" TargetMode="External" /><Relationship Id="rId44" Type="http://schemas.openxmlformats.org/officeDocument/2006/relationships/hyperlink" Target="http://www.amazon.com/gp/help/seller/home.html/ref=ox_sc_seller_act_9?ie=UTF8&amp;marketplaceSeller=&amp;seller=ASML43TP7P45Y" TargetMode="External" /><Relationship Id="rId45" Type="http://schemas.openxmlformats.org/officeDocument/2006/relationships/hyperlink" Target="http://www.amazon.com/gp/help/customer/display.html?ie=UTF8&amp;nodeId=200894930&amp;pop-up=1" TargetMode="External" /><Relationship Id="rId46" Type="http://schemas.openxmlformats.org/officeDocument/2006/relationships/hyperlink" Target="http://www.amazon.com/gp/product/B006IUZWSQ/ref=ox_sc_act_title_1?ie=UTF8&amp;smid=A2GDOY5S4P769V" TargetMode="External" /><Relationship Id="rId47" Type="http://schemas.openxmlformats.org/officeDocument/2006/relationships/hyperlink" Target="http://www.amazon.com/gp/help/seller/home.html/ref=ox_sc_seller_act_1?ie=UTF8&amp;marketplaceSeller=&amp;seller=A2GDOY5S4P769V" TargetMode="External" /><Relationship Id="rId48" Type="http://schemas.openxmlformats.org/officeDocument/2006/relationships/hyperlink" Target="http://www.amazon.com/gp/help/customer/display.html?ie=UTF8&amp;nodeId=200894930&amp;pop-up=1" TargetMode="External" /><Relationship Id="rId49" Type="http://schemas.openxmlformats.org/officeDocument/2006/relationships/hyperlink" Target="http://www.amazon.com/gp/product/B004PG5KF0/ref=ox_sc_act_title_2?ie=UTF8&amp;smid=ATVPDKIKX0DER" TargetMode="External" /><Relationship Id="rId50" Type="http://schemas.openxmlformats.org/officeDocument/2006/relationships/hyperlink" Target="http://www.amazon.com/exec/obidos/tg/browse/-/759346/pop-up/ref=ord_cart_shr" TargetMode="External" /><Relationship Id="rId51" Type="http://schemas.openxmlformats.org/officeDocument/2006/relationships/hyperlink" Target="http://www.amazon.com/gp/product/B007WN8MEE/ref=ox_sc_act_title_3?ie=UTF8&amp;smid=A2BFB6OYOI4UTW" TargetMode="External" /><Relationship Id="rId52" Type="http://schemas.openxmlformats.org/officeDocument/2006/relationships/hyperlink" Target="http://www.amazon.com/gp/help/seller/home.html/ref=ox_sc_seller_act_3?ie=UTF8&amp;marketplaceSeller=&amp;seller=A2BFB6OYOI4UTW" TargetMode="External" /><Relationship Id="rId53" Type="http://schemas.openxmlformats.org/officeDocument/2006/relationships/hyperlink" Target="http://www.amazon.com/gp/help/customer/display.html?ie=UTF8&amp;nodeId=200894930&amp;pop-up=1" TargetMode="External" /><Relationship Id="rId54" Type="http://schemas.openxmlformats.org/officeDocument/2006/relationships/hyperlink" Target="http://www.amazon.com/gp/product/B002W5YWBO/ref=ox_sc_act_title_4?ie=UTF8&amp;smid=A3V0XG4X9ATKR4" TargetMode="External" /><Relationship Id="rId55" Type="http://schemas.openxmlformats.org/officeDocument/2006/relationships/hyperlink" Target="http://www.amazon.com/gp/help/seller/home.html/ref=ox_sc_seller_act_4?ie=UTF8&amp;marketplaceSeller=&amp;seller=A3V0XG4X9ATKR4" TargetMode="External" /><Relationship Id="rId56" Type="http://schemas.openxmlformats.org/officeDocument/2006/relationships/hyperlink" Target="http://www.amazon.com/gp/help/customer/display.html?ie=UTF8&amp;nodeId=200894930&amp;pop-up=1" TargetMode="External" /><Relationship Id="rId57"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ideeli.com/my_account/orders/50223714" TargetMode="External" /><Relationship Id="rId2" Type="http://schemas.openxmlformats.org/officeDocument/2006/relationships/hyperlink" Target="http://www.ideeli.com/my_account/orders/50223714" TargetMode="External" /><Relationship Id="rId3" Type="http://schemas.openxmlformats.org/officeDocument/2006/relationships/hyperlink" Target="http://www.ideeli.com/my_account/orders/50270750" TargetMode="External" /><Relationship Id="rId4" Type="http://schemas.openxmlformats.org/officeDocument/2006/relationships/drawing" Target="../drawings/drawing8.xml" /><Relationship Id="rId5"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rocs.com/on/demandware.store/Sites-crocs_us-Site/default/Wishlist-AddProduct?pid=11234-52D-118&amp;sizeLabelInput=Children" TargetMode="External" /><Relationship Id="rId2" Type="http://schemas.openxmlformats.org/officeDocument/2006/relationships/hyperlink" Target="http://www.crocs.com/on/demandware.store/Sites-crocs_us-Site/default/Wishlist-AddProduct?pid=11234-52D-121&amp;sizeLabelInput=Children"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Лист1"/>
  <dimension ref="A1:I27"/>
  <sheetViews>
    <sheetView tabSelected="1" zoomScalePageLayoutView="0" workbookViewId="0" topLeftCell="A1">
      <selection activeCell="L36" sqref="L36"/>
    </sheetView>
  </sheetViews>
  <sheetFormatPr defaultColWidth="9.00390625" defaultRowHeight="12.75"/>
  <cols>
    <col min="1" max="1" width="46.75390625" style="48" customWidth="1"/>
    <col min="4" max="4" width="11.00390625" style="0" customWidth="1"/>
  </cols>
  <sheetData>
    <row r="1" spans="1:9" ht="12.75">
      <c r="A1" s="45"/>
      <c r="B1" s="2" t="s">
        <v>7</v>
      </c>
      <c r="C1" s="4" t="s">
        <v>9</v>
      </c>
      <c r="D1" s="91" t="s">
        <v>7</v>
      </c>
      <c r="E1" t="s">
        <v>288</v>
      </c>
      <c r="F1">
        <v>26.7</v>
      </c>
      <c r="G1" s="86">
        <v>3</v>
      </c>
      <c r="H1">
        <v>14</v>
      </c>
      <c r="I1" s="88">
        <f>(F1+G1+H1)*33.2</f>
        <v>1450.8400000000001</v>
      </c>
    </row>
    <row r="2" spans="1:9" s="48" customFormat="1" ht="35.25" customHeight="1">
      <c r="A2" s="52" t="s">
        <v>2</v>
      </c>
      <c r="B2" s="49" t="s">
        <v>8</v>
      </c>
      <c r="C2" s="50" t="s">
        <v>10</v>
      </c>
      <c r="D2" s="91"/>
      <c r="G2" s="87"/>
      <c r="I2" s="89"/>
    </row>
    <row r="3" spans="1:9" ht="12.75">
      <c r="A3" s="46" t="s">
        <v>3</v>
      </c>
      <c r="B3" s="1"/>
      <c r="C3" s="1"/>
      <c r="D3" s="91"/>
      <c r="G3" s="86"/>
      <c r="I3" s="88"/>
    </row>
    <row r="4" spans="1:9" ht="12.75">
      <c r="A4" s="46" t="s">
        <v>4</v>
      </c>
      <c r="B4" s="1"/>
      <c r="C4" s="1"/>
      <c r="D4" s="91"/>
      <c r="G4" s="86"/>
      <c r="I4" s="88"/>
    </row>
    <row r="5" spans="1:9" ht="12.75">
      <c r="A5" s="46" t="s">
        <v>5</v>
      </c>
      <c r="B5" s="1"/>
      <c r="C5" s="1"/>
      <c r="D5" s="91"/>
      <c r="G5" s="86"/>
      <c r="I5" s="88"/>
    </row>
    <row r="6" spans="1:9" ht="13.5" thickBot="1">
      <c r="A6" s="47" t="s">
        <v>6</v>
      </c>
      <c r="B6" s="3"/>
      <c r="C6" s="3"/>
      <c r="D6" s="92"/>
      <c r="G6" s="86"/>
      <c r="I6" s="88"/>
    </row>
    <row r="7" spans="1:9" ht="12.75">
      <c r="A7" s="45"/>
      <c r="B7" s="2" t="s">
        <v>15</v>
      </c>
      <c r="C7" s="4" t="s">
        <v>9</v>
      </c>
      <c r="D7" s="90" t="s">
        <v>15</v>
      </c>
      <c r="E7" t="s">
        <v>289</v>
      </c>
      <c r="F7">
        <v>18.99</v>
      </c>
      <c r="G7" s="86">
        <v>3</v>
      </c>
      <c r="H7">
        <v>14</v>
      </c>
      <c r="I7" s="88">
        <f>(F7+G7+H7)*33.2</f>
        <v>1194.868</v>
      </c>
    </row>
    <row r="8" spans="1:9" s="48" customFormat="1" ht="36">
      <c r="A8" s="52" t="s">
        <v>11</v>
      </c>
      <c r="B8" s="49" t="s">
        <v>16</v>
      </c>
      <c r="C8" s="50" t="s">
        <v>10</v>
      </c>
      <c r="D8" s="91"/>
      <c r="G8" s="87"/>
      <c r="I8" s="89"/>
    </row>
    <row r="9" spans="1:9" ht="12.75">
      <c r="A9" s="46" t="s">
        <v>12</v>
      </c>
      <c r="B9" s="1"/>
      <c r="C9" s="1"/>
      <c r="D9" s="91"/>
      <c r="G9" s="86"/>
      <c r="I9" s="88"/>
    </row>
    <row r="10" spans="1:9" ht="12.75">
      <c r="A10" s="46" t="s">
        <v>13</v>
      </c>
      <c r="B10" s="1"/>
      <c r="C10" s="1"/>
      <c r="D10" s="91"/>
      <c r="G10" s="86"/>
      <c r="I10" s="88"/>
    </row>
    <row r="11" spans="1:9" ht="12.75">
      <c r="A11" s="46" t="s">
        <v>14</v>
      </c>
      <c r="B11" s="1"/>
      <c r="C11" s="1"/>
      <c r="D11" s="91"/>
      <c r="G11" s="86"/>
      <c r="I11" s="88"/>
    </row>
    <row r="12" spans="1:9" ht="13.5" thickBot="1">
      <c r="A12" s="47" t="s">
        <v>6</v>
      </c>
      <c r="B12" s="3"/>
      <c r="C12" s="3"/>
      <c r="D12" s="92"/>
      <c r="G12" s="86"/>
      <c r="I12" s="88"/>
    </row>
    <row r="13" spans="1:9" ht="12.75">
      <c r="A13" s="45"/>
      <c r="B13" s="2" t="s">
        <v>21</v>
      </c>
      <c r="C13" s="4" t="s">
        <v>9</v>
      </c>
      <c r="D13" s="90" t="s">
        <v>21</v>
      </c>
      <c r="E13" t="s">
        <v>278</v>
      </c>
      <c r="F13">
        <v>9.99</v>
      </c>
      <c r="G13" s="86">
        <f>F13*0.1</f>
        <v>0.9990000000000001</v>
      </c>
      <c r="H13">
        <v>3</v>
      </c>
      <c r="I13" s="88">
        <f>(F13+G13+H13)*33.2</f>
        <v>464.43480000000005</v>
      </c>
    </row>
    <row r="14" spans="1:9" s="48" customFormat="1" ht="36">
      <c r="A14" s="52" t="s">
        <v>17</v>
      </c>
      <c r="B14" s="49" t="s">
        <v>22</v>
      </c>
      <c r="C14" s="50" t="s">
        <v>10</v>
      </c>
      <c r="D14" s="91"/>
      <c r="G14" s="87"/>
      <c r="I14" s="89"/>
    </row>
    <row r="15" spans="1:9" ht="12.75">
      <c r="A15" s="46" t="s">
        <v>18</v>
      </c>
      <c r="B15" s="1"/>
      <c r="C15" s="1"/>
      <c r="D15" s="91"/>
      <c r="G15" s="86"/>
      <c r="I15" s="88"/>
    </row>
    <row r="16" spans="1:9" ht="12.75">
      <c r="A16" s="46" t="s">
        <v>19</v>
      </c>
      <c r="B16" s="1"/>
      <c r="C16" s="1"/>
      <c r="D16" s="91"/>
      <c r="G16" s="86"/>
      <c r="I16" s="88"/>
    </row>
    <row r="17" spans="1:9" ht="13.5" thickBot="1">
      <c r="A17" s="47" t="s">
        <v>20</v>
      </c>
      <c r="B17" s="3"/>
      <c r="C17" s="3"/>
      <c r="D17" s="92"/>
      <c r="G17" s="86"/>
      <c r="I17" s="88"/>
    </row>
    <row r="18" spans="1:9" ht="12.75">
      <c r="A18" s="45"/>
      <c r="B18" s="2" t="s">
        <v>27</v>
      </c>
      <c r="C18" s="4" t="s">
        <v>9</v>
      </c>
      <c r="D18" s="90" t="s">
        <v>27</v>
      </c>
      <c r="E18" t="s">
        <v>278</v>
      </c>
      <c r="F18">
        <v>26.99</v>
      </c>
      <c r="G18" s="86">
        <f>F18*0.1</f>
        <v>2.699</v>
      </c>
      <c r="H18">
        <v>5</v>
      </c>
      <c r="I18" s="88">
        <f>(F18+G18+H18)*33.2</f>
        <v>1151.6748</v>
      </c>
    </row>
    <row r="19" spans="1:9" s="48" customFormat="1" ht="36">
      <c r="A19" s="52" t="s">
        <v>23</v>
      </c>
      <c r="B19" s="49" t="s">
        <v>28</v>
      </c>
      <c r="C19" s="50" t="s">
        <v>10</v>
      </c>
      <c r="D19" s="91"/>
      <c r="G19" s="87"/>
      <c r="I19" s="89"/>
    </row>
    <row r="20" spans="1:9" ht="12.75">
      <c r="A20" s="46" t="s">
        <v>24</v>
      </c>
      <c r="B20" s="1"/>
      <c r="C20" s="1"/>
      <c r="D20" s="91"/>
      <c r="G20" s="86"/>
      <c r="I20" s="88"/>
    </row>
    <row r="21" spans="1:9" ht="12.75">
      <c r="A21" s="46" t="s">
        <v>25</v>
      </c>
      <c r="B21" s="1"/>
      <c r="C21" s="1"/>
      <c r="D21" s="91"/>
      <c r="G21" s="86"/>
      <c r="I21" s="88"/>
    </row>
    <row r="22" spans="1:9" ht="13.5" thickBot="1">
      <c r="A22" s="47" t="s">
        <v>26</v>
      </c>
      <c r="B22" s="3"/>
      <c r="C22" s="3"/>
      <c r="D22" s="92"/>
      <c r="G22" s="86"/>
      <c r="I22" s="88"/>
    </row>
    <row r="23" spans="5:9" ht="12.75">
      <c r="E23" t="s">
        <v>288</v>
      </c>
      <c r="F23">
        <f>F1</f>
        <v>26.7</v>
      </c>
      <c r="G23" s="86">
        <f>G1</f>
        <v>3</v>
      </c>
      <c r="H23">
        <f>H1</f>
        <v>14</v>
      </c>
      <c r="I23" s="88">
        <f>I1</f>
        <v>1450.8400000000001</v>
      </c>
    </row>
    <row r="24" spans="5:9" ht="12.75">
      <c r="E24" t="s">
        <v>289</v>
      </c>
      <c r="F24">
        <f>F7</f>
        <v>18.99</v>
      </c>
      <c r="G24" s="86">
        <f>G7</f>
        <v>3</v>
      </c>
      <c r="H24">
        <f>H7</f>
        <v>14</v>
      </c>
      <c r="I24" s="88">
        <f>I7</f>
        <v>1194.868</v>
      </c>
    </row>
    <row r="25" spans="5:9" ht="12.75">
      <c r="E25" t="s">
        <v>278</v>
      </c>
      <c r="F25">
        <f>F13+F18</f>
        <v>36.98</v>
      </c>
      <c r="G25" s="86">
        <f>G13+G18</f>
        <v>3.698</v>
      </c>
      <c r="H25">
        <f>H13+H18</f>
        <v>8</v>
      </c>
      <c r="I25" s="88">
        <f>I13+I18</f>
        <v>1616.1096</v>
      </c>
    </row>
    <row r="26" spans="7:9" ht="12.75">
      <c r="G26" s="86"/>
      <c r="I26" s="88"/>
    </row>
    <row r="27" ht="12.75">
      <c r="I27" s="88"/>
    </row>
  </sheetData>
  <sheetProtection/>
  <mergeCells count="4">
    <mergeCell ref="D1:D6"/>
    <mergeCell ref="D7:D12"/>
    <mergeCell ref="D13:D17"/>
    <mergeCell ref="D18:D22"/>
  </mergeCells>
  <hyperlinks>
    <hyperlink ref="A2" r:id="rId1" tooltip="MIA Wilona" display="http://www.6pm.com/mia-wilona-black"/>
    <hyperlink ref="C2" r:id="rId2" display="http://www.6pm.com/cartRemoveItem.do?removeStockId=24224520&amp;update=true"/>
    <hyperlink ref="A8" r:id="rId3" tooltip="Sam &amp; Libby Osslow" display="http://www.6pm.com/sam-libby-osslow-chocolate-fabric"/>
    <hyperlink ref="C8" r:id="rId4" display="http://www.6pm.com/cartRemoveItem.do?removeStockId=24697534&amp;update=true"/>
    <hyperlink ref="A14" r:id="rId5" tooltip="Burton All Day Long Beanie" display="http://www.6pm.com/burton-all-day-long-beanie-smurf"/>
    <hyperlink ref="C14" r:id="rId6" display="http://www.6pm.com/cartRemoveItem.do?removeStockId=25873034&amp;update=true"/>
    <hyperlink ref="A19" r:id="rId7" tooltip="Burton Logo Fill Full-Zip Hoodie" display="http://www.6pm.com/burton-logo-fill-full-zip-hoodie-true-black~1"/>
    <hyperlink ref="C19" r:id="rId8" display="http://www.6pm.com/cartRemoveItem.do?removeStockId=26659893&amp;update=true"/>
  </hyperlinks>
  <printOptions/>
  <pageMargins left="0.75" right="0.75" top="1" bottom="1" header="0.5" footer="0.5"/>
  <pageSetup orientation="portrait" paperSize="9" r:id="rId10"/>
  <drawing r:id="rId9"/>
</worksheet>
</file>

<file path=xl/worksheets/sheet2.xml><?xml version="1.0" encoding="utf-8"?>
<worksheet xmlns="http://schemas.openxmlformats.org/spreadsheetml/2006/main" xmlns:r="http://schemas.openxmlformats.org/officeDocument/2006/relationships">
  <sheetPr codeName="Лист2"/>
  <dimension ref="A1:G101"/>
  <sheetViews>
    <sheetView zoomScalePageLayoutView="0" workbookViewId="0" topLeftCell="A1">
      <selection activeCell="J19" sqref="J19"/>
    </sheetView>
  </sheetViews>
  <sheetFormatPr defaultColWidth="9.00390625" defaultRowHeight="12.75"/>
  <cols>
    <col min="1" max="1" width="69.625" style="0" customWidth="1"/>
  </cols>
  <sheetData>
    <row r="1" ht="12.75">
      <c r="A1" s="14"/>
    </row>
    <row r="2" ht="12.75">
      <c r="A2" s="14"/>
    </row>
    <row r="3" spans="1:4" ht="12.75">
      <c r="A3" s="5"/>
      <c r="D3" s="86"/>
    </row>
    <row r="4" spans="1:7" ht="12.75">
      <c r="A4" s="5"/>
      <c r="D4" s="86"/>
      <c r="G4" s="88"/>
    </row>
    <row r="5" spans="1:7" ht="12.75">
      <c r="A5" s="5"/>
      <c r="D5" s="86"/>
      <c r="G5" s="88"/>
    </row>
    <row r="6" spans="1:7" ht="12.75">
      <c r="A6" s="6"/>
      <c r="D6" s="86"/>
      <c r="G6" s="88"/>
    </row>
    <row r="7" spans="1:7" ht="25.5">
      <c r="A7" s="7" t="s">
        <v>33</v>
      </c>
      <c r="D7" s="86"/>
      <c r="G7" s="88"/>
    </row>
    <row r="8" spans="1:7" ht="12.75">
      <c r="A8" s="8" t="s">
        <v>34</v>
      </c>
      <c r="B8" t="s">
        <v>282</v>
      </c>
      <c r="C8">
        <v>119.95</v>
      </c>
      <c r="D8" s="86">
        <f>C8*0.1</f>
        <v>11.995000000000001</v>
      </c>
      <c r="F8">
        <v>14</v>
      </c>
      <c r="G8" s="88">
        <f>(C8+D8+E8+F8)*33</f>
        <v>4816.1849999999995</v>
      </c>
    </row>
    <row r="9" spans="1:7" ht="12.75">
      <c r="A9" s="15" t="s">
        <v>35</v>
      </c>
      <c r="D9" s="86"/>
      <c r="G9" s="88"/>
    </row>
    <row r="10" spans="1:7" ht="12.75">
      <c r="A10" s="11" t="s">
        <v>30</v>
      </c>
      <c r="D10" s="86"/>
      <c r="G10" s="88"/>
    </row>
    <row r="11" spans="1:7" ht="12.75">
      <c r="A11" s="7" t="s">
        <v>31</v>
      </c>
      <c r="D11" s="86"/>
      <c r="G11" s="88"/>
    </row>
    <row r="12" spans="1:7" ht="12.75">
      <c r="A12" s="12"/>
      <c r="D12" s="86"/>
      <c r="G12" s="88"/>
    </row>
    <row r="13" spans="1:7" ht="12.75">
      <c r="A13" s="13" t="s">
        <v>32</v>
      </c>
      <c r="D13" s="86"/>
      <c r="G13" s="88"/>
    </row>
    <row r="14" spans="1:7" ht="12.75">
      <c r="A14" s="14"/>
      <c r="D14" s="86"/>
      <c r="G14" s="88"/>
    </row>
    <row r="15" spans="1:7" ht="12.75">
      <c r="A15" s="14"/>
      <c r="D15" s="86"/>
      <c r="G15" s="88"/>
    </row>
    <row r="16" spans="1:7" ht="12.75">
      <c r="A16" s="5"/>
      <c r="D16" s="86"/>
      <c r="G16" s="88"/>
    </row>
    <row r="17" spans="1:7" ht="12.75">
      <c r="A17" s="5"/>
      <c r="D17" s="86"/>
      <c r="G17" s="88"/>
    </row>
    <row r="18" spans="1:7" ht="12.75">
      <c r="A18" s="5"/>
      <c r="D18" s="86"/>
      <c r="G18" s="88"/>
    </row>
    <row r="19" spans="1:7" ht="12.75">
      <c r="A19" s="6"/>
      <c r="D19" s="86"/>
      <c r="G19" s="88"/>
    </row>
    <row r="20" spans="1:7" ht="38.25">
      <c r="A20" s="7" t="s">
        <v>36</v>
      </c>
      <c r="D20" s="86"/>
      <c r="G20" s="88"/>
    </row>
    <row r="21" spans="1:7" ht="12.75">
      <c r="A21" s="8" t="s">
        <v>21</v>
      </c>
      <c r="B21" t="s">
        <v>282</v>
      </c>
      <c r="C21">
        <v>9.99</v>
      </c>
      <c r="D21" s="86">
        <v>1</v>
      </c>
      <c r="F21">
        <v>3</v>
      </c>
      <c r="G21" s="88">
        <f>(C21+D21+E21+F21)*33</f>
        <v>461.67</v>
      </c>
    </row>
    <row r="22" spans="1:7" ht="12.75">
      <c r="A22" s="9" t="s">
        <v>37</v>
      </c>
      <c r="D22" s="86"/>
      <c r="G22" s="88"/>
    </row>
    <row r="23" spans="1:7" ht="12.75">
      <c r="A23" s="10" t="s">
        <v>29</v>
      </c>
      <c r="D23" s="86"/>
      <c r="G23" s="88"/>
    </row>
    <row r="24" spans="1:7" ht="12.75">
      <c r="A24" s="11" t="s">
        <v>30</v>
      </c>
      <c r="D24" s="86"/>
      <c r="G24" s="88"/>
    </row>
    <row r="25" spans="1:7" ht="12.75">
      <c r="A25" s="7" t="s">
        <v>31</v>
      </c>
      <c r="D25" s="86"/>
      <c r="G25" s="88"/>
    </row>
    <row r="26" spans="1:7" ht="12.75">
      <c r="A26" s="12"/>
      <c r="D26" s="86"/>
      <c r="G26" s="88"/>
    </row>
    <row r="27" spans="1:7" ht="12.75">
      <c r="A27" s="13" t="s">
        <v>32</v>
      </c>
      <c r="D27" s="86"/>
      <c r="G27" s="88"/>
    </row>
    <row r="28" spans="1:7" ht="12.75">
      <c r="A28" s="14"/>
      <c r="D28" s="86"/>
      <c r="G28" s="88"/>
    </row>
    <row r="29" spans="1:7" ht="12.75">
      <c r="A29" s="14"/>
      <c r="D29" s="86"/>
      <c r="G29" s="88"/>
    </row>
    <row r="30" spans="1:7" ht="12.75">
      <c r="A30" s="5"/>
      <c r="D30" s="86"/>
      <c r="G30" s="88"/>
    </row>
    <row r="31" spans="1:7" ht="12.75">
      <c r="A31" s="5"/>
      <c r="D31" s="86"/>
      <c r="G31" s="88"/>
    </row>
    <row r="32" spans="1:7" ht="12.75">
      <c r="A32" s="5"/>
      <c r="D32" s="86"/>
      <c r="G32" s="88"/>
    </row>
    <row r="33" spans="1:7" ht="12.75">
      <c r="A33" s="6"/>
      <c r="D33" s="86"/>
      <c r="G33" s="88"/>
    </row>
    <row r="34" spans="1:7" ht="25.5">
      <c r="A34" s="7" t="s">
        <v>38</v>
      </c>
      <c r="D34" s="86"/>
      <c r="G34" s="88"/>
    </row>
    <row r="35" spans="1:7" ht="12.75">
      <c r="A35" s="8" t="s">
        <v>39</v>
      </c>
      <c r="B35" t="s">
        <v>282</v>
      </c>
      <c r="C35">
        <v>15.99</v>
      </c>
      <c r="D35" s="86">
        <f>C35*0.1</f>
        <v>1.5990000000000002</v>
      </c>
      <c r="F35">
        <v>3</v>
      </c>
      <c r="G35" s="88">
        <f>(C35+D35+E35+F35)*33</f>
        <v>679.4369999999999</v>
      </c>
    </row>
    <row r="36" spans="1:7" ht="12.75">
      <c r="A36" s="9" t="s">
        <v>40</v>
      </c>
      <c r="D36" s="86"/>
      <c r="G36" s="88"/>
    </row>
    <row r="37" spans="1:7" ht="12.75">
      <c r="A37" s="10" t="s">
        <v>29</v>
      </c>
      <c r="D37" s="86"/>
      <c r="G37" s="88"/>
    </row>
    <row r="38" spans="1:7" ht="12.75">
      <c r="A38" s="11" t="s">
        <v>30</v>
      </c>
      <c r="D38" s="86"/>
      <c r="G38" s="88"/>
    </row>
    <row r="39" spans="1:7" ht="12.75">
      <c r="A39" s="7" t="s">
        <v>31</v>
      </c>
      <c r="D39" s="86"/>
      <c r="G39" s="88"/>
    </row>
    <row r="40" spans="1:7" ht="12.75">
      <c r="A40" s="12"/>
      <c r="D40" s="86"/>
      <c r="G40" s="88"/>
    </row>
    <row r="41" spans="1:7" ht="12.75">
      <c r="A41" s="13" t="s">
        <v>32</v>
      </c>
      <c r="D41" s="86"/>
      <c r="G41" s="88"/>
    </row>
    <row r="42" spans="1:7" ht="12.75">
      <c r="A42" s="14"/>
      <c r="D42" s="86"/>
      <c r="G42" s="88"/>
    </row>
    <row r="43" spans="1:7" ht="12.75">
      <c r="A43" s="14"/>
      <c r="D43" s="86"/>
      <c r="G43" s="88"/>
    </row>
    <row r="44" spans="1:7" ht="12.75">
      <c r="A44" s="5"/>
      <c r="D44" s="86"/>
      <c r="G44" s="88"/>
    </row>
    <row r="45" spans="1:7" ht="12.75">
      <c r="A45" s="5"/>
      <c r="D45" s="86"/>
      <c r="G45" s="88"/>
    </row>
    <row r="46" spans="1:7" ht="12.75">
      <c r="A46" s="5"/>
      <c r="D46" s="86"/>
      <c r="G46" s="88"/>
    </row>
    <row r="47" spans="1:7" ht="12.75">
      <c r="A47" s="6"/>
      <c r="D47" s="86"/>
      <c r="G47" s="88"/>
    </row>
    <row r="48" spans="1:7" ht="25.5">
      <c r="A48" s="7" t="s">
        <v>41</v>
      </c>
      <c r="D48" s="86"/>
      <c r="G48" s="88"/>
    </row>
    <row r="49" spans="1:7" ht="12.75">
      <c r="A49" s="8" t="s">
        <v>42</v>
      </c>
      <c r="B49" t="s">
        <v>282</v>
      </c>
      <c r="C49">
        <v>125</v>
      </c>
      <c r="D49" s="86">
        <f>C49*0.1</f>
        <v>12.5</v>
      </c>
      <c r="F49">
        <v>14</v>
      </c>
      <c r="G49" s="88">
        <f>(C49+D49+E49+F49)*33</f>
        <v>4999.5</v>
      </c>
    </row>
    <row r="50" spans="1:7" ht="12.75">
      <c r="A50" s="9" t="s">
        <v>43</v>
      </c>
      <c r="D50" s="86"/>
      <c r="G50" s="88"/>
    </row>
    <row r="51" spans="1:7" ht="12.75">
      <c r="A51" s="10" t="s">
        <v>29</v>
      </c>
      <c r="D51" s="86"/>
      <c r="G51" s="88"/>
    </row>
    <row r="52" spans="1:7" ht="12.75">
      <c r="A52" s="11" t="s">
        <v>30</v>
      </c>
      <c r="D52" s="86"/>
      <c r="G52" s="88"/>
    </row>
    <row r="53" spans="1:7" ht="12.75">
      <c r="A53" s="7" t="s">
        <v>31</v>
      </c>
      <c r="D53" s="86"/>
      <c r="G53" s="88"/>
    </row>
    <row r="54" spans="1:7" ht="12.75">
      <c r="A54" s="12"/>
      <c r="D54" s="86"/>
      <c r="G54" s="88"/>
    </row>
    <row r="55" spans="1:7" ht="12.75">
      <c r="A55" s="13" t="s">
        <v>32</v>
      </c>
      <c r="D55" s="86"/>
      <c r="G55" s="88"/>
    </row>
    <row r="56" spans="1:7" ht="12.75">
      <c r="A56" s="14"/>
      <c r="D56" s="86"/>
      <c r="G56" s="88"/>
    </row>
    <row r="57" spans="1:7" ht="12.75">
      <c r="A57" s="14"/>
      <c r="D57" s="86"/>
      <c r="G57" s="88"/>
    </row>
    <row r="58" spans="1:7" ht="12.75">
      <c r="A58" s="5"/>
      <c r="D58" s="86"/>
      <c r="G58" s="88"/>
    </row>
    <row r="59" spans="1:7" ht="12.75">
      <c r="A59" s="5"/>
      <c r="D59" s="86"/>
      <c r="G59" s="88"/>
    </row>
    <row r="60" spans="1:7" ht="12.75">
      <c r="A60" s="5"/>
      <c r="D60" s="86"/>
      <c r="G60" s="88"/>
    </row>
    <row r="61" spans="1:7" ht="12.75">
      <c r="A61" s="6"/>
      <c r="D61" s="86"/>
      <c r="G61" s="88"/>
    </row>
    <row r="62" spans="1:7" ht="12.75">
      <c r="A62" s="7" t="s">
        <v>44</v>
      </c>
      <c r="D62" s="86"/>
      <c r="G62" s="88"/>
    </row>
    <row r="63" spans="1:7" ht="12.75">
      <c r="A63" s="8" t="s">
        <v>45</v>
      </c>
      <c r="B63" t="s">
        <v>282</v>
      </c>
      <c r="C63">
        <v>18.5</v>
      </c>
      <c r="D63" s="86">
        <f>C63*0.1</f>
        <v>1.85</v>
      </c>
      <c r="E63">
        <v>6.7</v>
      </c>
      <c r="F63">
        <v>7</v>
      </c>
      <c r="G63" s="88">
        <f>(C63+D63+E63+F63)*33</f>
        <v>1123.6499999999999</v>
      </c>
    </row>
    <row r="64" spans="1:7" ht="12.75">
      <c r="A64" s="9" t="s">
        <v>46</v>
      </c>
      <c r="D64" s="86"/>
      <c r="G64" s="88"/>
    </row>
    <row r="65" spans="1:7" ht="12.75">
      <c r="A65" s="15" t="s">
        <v>47</v>
      </c>
      <c r="D65" s="86"/>
      <c r="G65" s="88"/>
    </row>
    <row r="66" spans="1:7" ht="12.75">
      <c r="A66" s="7" t="s">
        <v>48</v>
      </c>
      <c r="D66" s="86"/>
      <c r="G66" s="88"/>
    </row>
    <row r="67" spans="1:7" ht="12.75">
      <c r="A67" s="7" t="s">
        <v>49</v>
      </c>
      <c r="D67" s="86"/>
      <c r="G67" s="88"/>
    </row>
    <row r="68" spans="1:7" ht="12.75">
      <c r="A68" s="12"/>
      <c r="D68" s="86"/>
      <c r="G68" s="88"/>
    </row>
    <row r="69" spans="1:7" ht="12.75">
      <c r="A69" s="13" t="s">
        <v>32</v>
      </c>
      <c r="D69" s="86"/>
      <c r="G69" s="88"/>
    </row>
    <row r="70" spans="1:7" ht="12.75">
      <c r="A70" s="14"/>
      <c r="D70" s="86"/>
      <c r="G70" s="88"/>
    </row>
    <row r="71" spans="1:7" ht="12.75">
      <c r="A71" s="14"/>
      <c r="D71" s="86"/>
      <c r="G71" s="88"/>
    </row>
    <row r="72" spans="1:7" ht="12.75">
      <c r="A72" s="5"/>
      <c r="D72" s="86"/>
      <c r="G72" s="88"/>
    </row>
    <row r="73" spans="1:7" ht="12.75">
      <c r="A73" s="5"/>
      <c r="D73" s="86"/>
      <c r="G73" s="88"/>
    </row>
    <row r="74" spans="1:7" ht="12.75">
      <c r="A74" s="5"/>
      <c r="D74" s="86"/>
      <c r="G74" s="88"/>
    </row>
    <row r="75" spans="1:7" ht="12.75">
      <c r="A75" s="6"/>
      <c r="D75" s="86"/>
      <c r="G75" s="88"/>
    </row>
    <row r="76" spans="1:7" ht="25.5">
      <c r="A76" s="7" t="s">
        <v>50</v>
      </c>
      <c r="D76" s="86"/>
      <c r="G76" s="88"/>
    </row>
    <row r="77" spans="1:7" ht="12.75">
      <c r="A77" s="8" t="s">
        <v>51</v>
      </c>
      <c r="B77" t="s">
        <v>282</v>
      </c>
      <c r="C77">
        <v>89.99</v>
      </c>
      <c r="D77" s="86">
        <f>C77*0.1</f>
        <v>8.999</v>
      </c>
      <c r="F77">
        <v>14</v>
      </c>
      <c r="G77" s="88">
        <f>(C77+D77+E77+F77)*33</f>
        <v>3728.6369999999997</v>
      </c>
    </row>
    <row r="78" spans="1:7" ht="12.75">
      <c r="A78" s="9" t="s">
        <v>52</v>
      </c>
      <c r="D78" s="86"/>
      <c r="G78" s="88"/>
    </row>
    <row r="79" spans="1:7" ht="12.75">
      <c r="A79" s="15" t="s">
        <v>47</v>
      </c>
      <c r="D79" s="86"/>
      <c r="G79" s="88"/>
    </row>
    <row r="80" spans="1:7" ht="12.75">
      <c r="A80" s="11" t="s">
        <v>30</v>
      </c>
      <c r="D80" s="86"/>
      <c r="G80" s="88"/>
    </row>
    <row r="81" spans="1:7" ht="12.75">
      <c r="A81" s="7" t="s">
        <v>31</v>
      </c>
      <c r="D81" s="86"/>
      <c r="G81" s="88"/>
    </row>
    <row r="82" spans="1:7" ht="12.75">
      <c r="A82" s="12"/>
      <c r="D82" s="86"/>
      <c r="G82" s="88"/>
    </row>
    <row r="83" spans="1:7" ht="12.75">
      <c r="A83" s="13" t="s">
        <v>32</v>
      </c>
      <c r="D83" s="86"/>
      <c r="G83" s="88"/>
    </row>
    <row r="84" spans="1:7" ht="12.75">
      <c r="A84" s="14"/>
      <c r="D84" s="86"/>
      <c r="G84" s="88"/>
    </row>
    <row r="85" spans="1:7" ht="12.75">
      <c r="A85" s="14"/>
      <c r="D85" s="86"/>
      <c r="G85" s="88"/>
    </row>
    <row r="86" spans="1:7" ht="12.75">
      <c r="A86" s="5"/>
      <c r="D86" s="86"/>
      <c r="G86" s="88"/>
    </row>
    <row r="87" spans="1:7" ht="12.75">
      <c r="A87" s="5"/>
      <c r="D87" s="86"/>
      <c r="G87" s="88"/>
    </row>
    <row r="88" spans="1:7" ht="12.75">
      <c r="A88" s="5"/>
      <c r="D88" s="86"/>
      <c r="G88" s="88"/>
    </row>
    <row r="89" spans="1:7" ht="12.75">
      <c r="A89" s="6"/>
      <c r="D89" s="86"/>
      <c r="G89" s="88"/>
    </row>
    <row r="90" spans="1:7" ht="25.5">
      <c r="A90" s="7" t="s">
        <v>53</v>
      </c>
      <c r="D90" s="86"/>
      <c r="G90" s="88"/>
    </row>
    <row r="91" spans="1:7" ht="12.75">
      <c r="A91" s="8" t="s">
        <v>54</v>
      </c>
      <c r="B91" t="s">
        <v>282</v>
      </c>
      <c r="C91">
        <v>66.67</v>
      </c>
      <c r="D91" s="86">
        <f>C91*0.1</f>
        <v>6.667000000000001</v>
      </c>
      <c r="F91">
        <v>14</v>
      </c>
      <c r="G91" s="88">
        <f>(C91+D91+E91+F91)*33</f>
        <v>2882.121</v>
      </c>
    </row>
    <row r="92" spans="1:7" ht="12.75">
      <c r="A92" s="9" t="s">
        <v>55</v>
      </c>
      <c r="D92" s="86"/>
      <c r="G92" s="88"/>
    </row>
    <row r="93" spans="1:7" ht="12.75">
      <c r="A93" s="15" t="s">
        <v>56</v>
      </c>
      <c r="D93" s="86"/>
      <c r="G93" s="88"/>
    </row>
    <row r="94" spans="1:7" ht="12.75">
      <c r="A94" s="11" t="s">
        <v>30</v>
      </c>
      <c r="D94" s="86"/>
      <c r="G94" s="88"/>
    </row>
    <row r="95" spans="1:7" ht="12.75">
      <c r="A95" s="7" t="s">
        <v>31</v>
      </c>
      <c r="D95" s="86"/>
      <c r="G95" s="88"/>
    </row>
    <row r="96" spans="1:7" ht="12.75">
      <c r="A96" s="12"/>
      <c r="D96" s="86"/>
      <c r="G96" s="88"/>
    </row>
    <row r="97" spans="1:7" ht="12.75">
      <c r="A97" s="13" t="s">
        <v>32</v>
      </c>
      <c r="D97" s="86"/>
      <c r="G97" s="88"/>
    </row>
    <row r="98" spans="2:7" ht="12.75">
      <c r="B98" t="s">
        <v>282</v>
      </c>
      <c r="C98">
        <f>C91+C77+C63+C49+C35+C21+C8</f>
        <v>446.09</v>
      </c>
      <c r="D98" s="86">
        <f>D91+D77+D63+D49+D35+D21+D8</f>
        <v>44.61</v>
      </c>
      <c r="E98">
        <f>E91+E77+E63+E49+E35+E21+E8</f>
        <v>6.7</v>
      </c>
      <c r="F98">
        <f>F91+F77+F63+F49+F35+F21+F8</f>
        <v>69</v>
      </c>
      <c r="G98" s="88">
        <f>G91+G77+G63+G49+G35+G21+G8</f>
        <v>18691.199999999997</v>
      </c>
    </row>
    <row r="99" ht="12.75">
      <c r="G99" s="88"/>
    </row>
    <row r="100" ht="12.75">
      <c r="G100" s="88"/>
    </row>
    <row r="101" ht="12.75">
      <c r="G101" s="88"/>
    </row>
  </sheetData>
  <sheetProtection/>
  <hyperlinks>
    <hyperlink ref="A7" r:id="rId1" display="http://www.amazon.com/gp/product/B003AZYT8Q/ref=ox_sc_act_title_3?ie=UTF8&amp;smid=ATGJ1UGXHF2B3"/>
    <hyperlink ref="A11" r:id="rId2" display="http://www.amazon.com/exec/obidos/tg/browse/-/759346/pop-up/ref=ord_cart_shr"/>
    <hyperlink ref="A20" r:id="rId3" display="http://www.amazon.com/gp/product/B007W9935U/ref=ox_sc_act_title_4?ie=UTF8&amp;smid=A2G22EIWKV84I5"/>
    <hyperlink ref="A25" r:id="rId4" display="http://www.amazon.com/exec/obidos/tg/browse/-/759346/pop-up/ref=ord_cart_shr"/>
    <hyperlink ref="A34" r:id="rId5" display="http://www.amazon.com/gp/product/B007K3CARQ/ref=ox_sc_act_title_5?ie=UTF8&amp;smid=A1MF4FGLXRJD73"/>
    <hyperlink ref="A39" r:id="rId6" display="http://www.amazon.com/exec/obidos/tg/browse/-/759346/pop-up/ref=ord_cart_shr"/>
    <hyperlink ref="A48" r:id="rId7" display="http://www.amazon.com/gp/product/B00405XN6Y/ref=ox_sc_act_title_6?ie=UTF8&amp;smid=ATVPDKIKX0DER"/>
    <hyperlink ref="A53" r:id="rId8" display="http://www.amazon.com/exec/obidos/tg/browse/-/759346/pop-up/ref=ord_cart_shr"/>
    <hyperlink ref="A62" r:id="rId9" display="http://www.amazon.com/gp/product/B004XU6MFU/ref=ox_sc_act_title_7?ie=UTF8&amp;smid=AOA04FFVR1BV3"/>
    <hyperlink ref="A66" r:id="rId10" display="http://www.amazon.com/gp/help/seller/home.html/ref=ox_sc_seller_act_7?ie=UTF8&amp;marketplaceSeller=&amp;seller=AOA04FFVR1BV3"/>
    <hyperlink ref="A67" r:id="rId11" display="http://www.amazon.com/gp/help/customer/display.html?ie=UTF8&amp;nodeId=200894930&amp;pop-up=1"/>
    <hyperlink ref="A76" r:id="rId12" display="http://www.amazon.com/gp/product/B003B2Q436/ref=ox_sc_act_title_8?ie=UTF8&amp;smid=ATGJ1UGXHF2B3"/>
    <hyperlink ref="A81" r:id="rId13" display="http://www.amazon.com/exec/obidos/tg/browse/-/759346/pop-up/ref=ord_cart_shr"/>
    <hyperlink ref="A90" r:id="rId14" display="http://www.amazon.com/gp/product/B000CQY8WI/ref=ox_sc_act_title_9?ie=UTF8&amp;smid=ATVPDKIKX0DER"/>
    <hyperlink ref="A95" r:id="rId15" display="http://www.amazon.com/exec/obidos/tg/browse/-/759346/pop-up/ref=ord_cart_shr"/>
  </hyperlinks>
  <printOptions/>
  <pageMargins left="0.75" right="0.75" top="1" bottom="1" header="0.5" footer="0.5"/>
  <pageSetup orientation="portrait" paperSize="9" r:id="rId17"/>
  <drawing r:id="rId16"/>
</worksheet>
</file>

<file path=xl/worksheets/sheet3.xml><?xml version="1.0" encoding="utf-8"?>
<worksheet xmlns="http://schemas.openxmlformats.org/spreadsheetml/2006/main" xmlns:r="http://schemas.openxmlformats.org/officeDocument/2006/relationships">
  <sheetPr codeName="Лист4"/>
  <dimension ref="A1:J26"/>
  <sheetViews>
    <sheetView zoomScalePageLayoutView="0" workbookViewId="0" topLeftCell="A1">
      <selection activeCell="C33" sqref="C33"/>
    </sheetView>
  </sheetViews>
  <sheetFormatPr defaultColWidth="9.00390625" defaultRowHeight="12.75"/>
  <cols>
    <col min="1" max="1" width="11.625" style="0" customWidth="1"/>
    <col min="2" max="2" width="56.00390625" style="0" customWidth="1"/>
  </cols>
  <sheetData>
    <row r="1" ht="18">
      <c r="A1" s="18"/>
    </row>
    <row r="3" ht="12.75">
      <c r="A3" s="19"/>
    </row>
    <row r="4" spans="1:5" ht="12.75">
      <c r="A4" s="20"/>
      <c r="B4" s="20" t="s">
        <v>110</v>
      </c>
      <c r="C4" s="20" t="s">
        <v>111</v>
      </c>
      <c r="D4" s="20" t="s">
        <v>112</v>
      </c>
      <c r="E4" s="21" t="s">
        <v>113</v>
      </c>
    </row>
    <row r="5" spans="1:10" ht="12.75">
      <c r="A5" s="94"/>
      <c r="B5" s="23" t="s">
        <v>114</v>
      </c>
      <c r="C5" s="97" t="s">
        <v>62</v>
      </c>
      <c r="D5" s="100"/>
      <c r="E5" s="103" t="s">
        <v>62</v>
      </c>
      <c r="F5" t="s">
        <v>283</v>
      </c>
      <c r="G5">
        <v>64.99</v>
      </c>
      <c r="H5" s="86">
        <f>G5*0.1</f>
        <v>6.499</v>
      </c>
      <c r="I5">
        <v>11</v>
      </c>
      <c r="J5" s="88">
        <f>(G5+H5+I5)*33</f>
        <v>2722.1369999999997</v>
      </c>
    </row>
    <row r="6" spans="1:5" ht="12.75">
      <c r="A6" s="94"/>
      <c r="B6" s="22"/>
      <c r="C6" s="97"/>
      <c r="D6" s="100"/>
      <c r="E6" s="103"/>
    </row>
    <row r="7" spans="1:5" ht="12.75">
      <c r="A7" s="94"/>
      <c r="B7" s="22"/>
      <c r="C7" s="97"/>
      <c r="D7" s="100"/>
      <c r="E7" s="103"/>
    </row>
    <row r="8" spans="1:5" ht="12.75">
      <c r="A8" s="94"/>
      <c r="B8" s="22"/>
      <c r="C8" s="97"/>
      <c r="D8" s="100"/>
      <c r="E8" s="103"/>
    </row>
    <row r="9" spans="1:5" ht="12.75">
      <c r="A9" s="94"/>
      <c r="B9" s="22"/>
      <c r="C9" s="97"/>
      <c r="D9" s="100"/>
      <c r="E9" s="103"/>
    </row>
    <row r="10" spans="1:5" ht="12.75">
      <c r="A10" s="94"/>
      <c r="B10" s="22"/>
      <c r="C10" s="97"/>
      <c r="D10" s="100"/>
      <c r="E10" s="103"/>
    </row>
    <row r="11" spans="1:5" ht="12.75">
      <c r="A11" s="94"/>
      <c r="B11" s="22"/>
      <c r="C11" s="97"/>
      <c r="D11" s="100"/>
      <c r="E11" s="103"/>
    </row>
    <row r="12" spans="1:5" ht="12.75">
      <c r="A12" s="94"/>
      <c r="B12" s="22"/>
      <c r="C12" s="97"/>
      <c r="D12" s="100"/>
      <c r="E12" s="103"/>
    </row>
    <row r="13" spans="1:5" ht="12.75">
      <c r="A13" s="94"/>
      <c r="B13" s="23" t="s">
        <v>115</v>
      </c>
      <c r="C13" s="97"/>
      <c r="D13" s="100"/>
      <c r="E13" s="103"/>
    </row>
    <row r="14" spans="1:5" ht="13.5" thickBot="1">
      <c r="A14" s="95"/>
      <c r="B14" s="24" t="s">
        <v>116</v>
      </c>
      <c r="C14" s="98"/>
      <c r="D14" s="101"/>
      <c r="E14" s="104"/>
    </row>
    <row r="15" spans="1:10" ht="12.75">
      <c r="A15" s="93"/>
      <c r="B15" s="23" t="s">
        <v>114</v>
      </c>
      <c r="C15" s="96" t="s">
        <v>62</v>
      </c>
      <c r="D15" s="99"/>
      <c r="E15" s="102" t="s">
        <v>62</v>
      </c>
      <c r="F15" t="s">
        <v>283</v>
      </c>
      <c r="G15">
        <v>64.99</v>
      </c>
      <c r="H15" s="86">
        <f>G15*0.1</f>
        <v>6.499</v>
      </c>
      <c r="I15">
        <v>11</v>
      </c>
      <c r="J15" s="88">
        <f>(G15+H15+I15)*33</f>
        <v>2722.1369999999997</v>
      </c>
    </row>
    <row r="16" spans="1:5" ht="12.75">
      <c r="A16" s="94"/>
      <c r="B16" s="22"/>
      <c r="C16" s="97"/>
      <c r="D16" s="100"/>
      <c r="E16" s="103"/>
    </row>
    <row r="17" spans="1:10" ht="12.75">
      <c r="A17" s="94"/>
      <c r="B17" s="22"/>
      <c r="C17" s="97"/>
      <c r="D17" s="100"/>
      <c r="E17" s="103"/>
      <c r="J17" s="88"/>
    </row>
    <row r="18" spans="1:5" ht="12.75">
      <c r="A18" s="94"/>
      <c r="B18" s="22"/>
      <c r="C18" s="97"/>
      <c r="D18" s="100"/>
      <c r="E18" s="103"/>
    </row>
    <row r="19" spans="1:5" ht="12.75">
      <c r="A19" s="94"/>
      <c r="B19" s="22"/>
      <c r="C19" s="97"/>
      <c r="D19" s="100"/>
      <c r="E19" s="103"/>
    </row>
    <row r="20" spans="1:5" ht="12.75">
      <c r="A20" s="94"/>
      <c r="B20" s="22"/>
      <c r="C20" s="97"/>
      <c r="D20" s="100"/>
      <c r="E20" s="103"/>
    </row>
    <row r="21" spans="1:5" ht="12.75">
      <c r="A21" s="94"/>
      <c r="B21" s="22"/>
      <c r="C21" s="97"/>
      <c r="D21" s="100"/>
      <c r="E21" s="103"/>
    </row>
    <row r="22" spans="1:5" ht="12.75">
      <c r="A22" s="94"/>
      <c r="B22" s="22"/>
      <c r="C22" s="97"/>
      <c r="D22" s="100"/>
      <c r="E22" s="103"/>
    </row>
    <row r="23" spans="1:5" ht="12.75">
      <c r="A23" s="94"/>
      <c r="B23" s="23" t="s">
        <v>117</v>
      </c>
      <c r="C23" s="97"/>
      <c r="D23" s="100"/>
      <c r="E23" s="103"/>
    </row>
    <row r="24" spans="1:5" ht="13.5" thickBot="1">
      <c r="A24" s="95"/>
      <c r="B24" s="24" t="s">
        <v>118</v>
      </c>
      <c r="C24" s="98"/>
      <c r="D24" s="101"/>
      <c r="E24" s="104"/>
    </row>
    <row r="25" ht="24">
      <c r="A25" s="25" t="s">
        <v>119</v>
      </c>
    </row>
    <row r="26" spans="6:10" ht="12.75">
      <c r="F26" t="s">
        <v>283</v>
      </c>
      <c r="G26">
        <f>G15+G5</f>
        <v>129.98</v>
      </c>
      <c r="H26" s="86">
        <f>H15+H5</f>
        <v>12.998</v>
      </c>
      <c r="I26">
        <f>I15+I5</f>
        <v>22</v>
      </c>
      <c r="J26" s="88">
        <f>J15+J5</f>
        <v>5444.273999999999</v>
      </c>
    </row>
  </sheetData>
  <sheetProtection/>
  <mergeCells count="8">
    <mergeCell ref="A15:A24"/>
    <mergeCell ref="C15:C24"/>
    <mergeCell ref="D15:D24"/>
    <mergeCell ref="E15:E24"/>
    <mergeCell ref="A5:A14"/>
    <mergeCell ref="C5:C14"/>
    <mergeCell ref="D5:D14"/>
    <mergeCell ref="E5:E14"/>
  </mergeCells>
  <hyperlinks>
    <hyperlink ref="B5" r:id="rId1" display="http://www.endless.com/Reebok-Womens-Fashion-Sneaker-Black/dp/B005T4FN54/ref=ord_crt_shr?ie=UTF8&amp;selectVariations=1&amp;fromPage=cart&amp;refURL=%2FshoppingCart"/>
    <hyperlink ref="B13" r:id="rId2" display="http://www.endless.com/Reebok-Womens-Fashion-Sneaker-Black/dp/B005T4FN54/ref=ord_crt_shr?ie=UTF8&amp;selectVariations=1&amp;fromPage=cart&amp;refURL=%2FshoppingCart"/>
    <hyperlink ref="B14" r:id="rId3" display="http://www.endless.com/Reebok-Womens-Fashion-Sneaker-Black/dp/B005T4FN54/ref=ord_crt_shr?ie=UTF8&amp;selectVariations=1&amp;fromPage=cart&amp;refURL=%2FshoppingCart"/>
    <hyperlink ref="B15" r:id="rId4" display="http://www.endless.com/Reebok-Womens-Fashion-Sneaker-Black/dp/B005T4FNJU/ref=ord_crt_shr?ie=UTF8&amp;selectVariations=1&amp;fromPage=cart&amp;refURL=%2FshoppingCart"/>
    <hyperlink ref="B23" r:id="rId5" display="http://www.endless.com/Reebok-Womens-Fashion-Sneaker-Black/dp/B005T4FNJU/ref=ord_crt_shr?ie=UTF8&amp;selectVariations=1&amp;fromPage=cart&amp;refURL=%2FshoppingCart"/>
    <hyperlink ref="B24" r:id="rId6" display="http://www.endless.com/Reebok-Womens-Fashion-Sneaker-Black/dp/B005T4FNJU/ref=ord_crt_shr?ie=UTF8&amp;selectVariations=1&amp;fromPage=cart&amp;refURL=%2FshoppingCart"/>
  </hyperlinks>
  <printOptions/>
  <pageMargins left="0.75" right="0.75" top="1" bottom="1" header="0.5" footer="0.5"/>
  <pageSetup orientation="portrait" paperSize="9"/>
  <drawing r:id="rId7"/>
</worksheet>
</file>

<file path=xl/worksheets/sheet4.xml><?xml version="1.0" encoding="utf-8"?>
<worksheet xmlns="http://schemas.openxmlformats.org/spreadsheetml/2006/main" xmlns:r="http://schemas.openxmlformats.org/officeDocument/2006/relationships">
  <dimension ref="A1:F202"/>
  <sheetViews>
    <sheetView zoomScalePageLayoutView="0" workbookViewId="0" topLeftCell="A1">
      <selection activeCell="H38" sqref="H38"/>
    </sheetView>
  </sheetViews>
  <sheetFormatPr defaultColWidth="9.00390625" defaultRowHeight="12.75"/>
  <cols>
    <col min="1" max="1" width="70.75390625" style="0" customWidth="1"/>
  </cols>
  <sheetData>
    <row r="1" ht="12.75">
      <c r="A1" s="26" t="s">
        <v>110</v>
      </c>
    </row>
    <row r="2" ht="12.75">
      <c r="A2" s="26" t="s">
        <v>120</v>
      </c>
    </row>
    <row r="3" ht="12.75">
      <c r="A3" s="27" t="s">
        <v>121</v>
      </c>
    </row>
    <row r="4" ht="12.75">
      <c r="A4" s="27" t="s">
        <v>122</v>
      </c>
    </row>
    <row r="5" ht="12.75">
      <c r="A5" s="28" t="s">
        <v>123</v>
      </c>
    </row>
    <row r="6" ht="13.5" thickBot="1">
      <c r="A6" s="29"/>
    </row>
    <row r="7" ht="12.75">
      <c r="A7" s="30"/>
    </row>
    <row r="8" ht="12.75">
      <c r="A8" s="31"/>
    </row>
    <row r="9" ht="12.75">
      <c r="A9" s="32" t="s">
        <v>124</v>
      </c>
    </row>
    <row r="10" ht="12.75">
      <c r="A10" s="33" t="s">
        <v>125</v>
      </c>
    </row>
    <row r="11" ht="12.75">
      <c r="A11" s="34" t="s">
        <v>126</v>
      </c>
    </row>
    <row r="12" ht="12.75">
      <c r="A12" s="35" t="s">
        <v>127</v>
      </c>
    </row>
    <row r="13" spans="1:4" ht="12.75">
      <c r="A13" s="34" t="s">
        <v>128</v>
      </c>
      <c r="D13" s="86"/>
    </row>
    <row r="14" spans="1:4" ht="12.75">
      <c r="A14" s="35" t="s">
        <v>129</v>
      </c>
      <c r="D14" s="86"/>
    </row>
    <row r="15" spans="1:4" ht="12.75">
      <c r="A15" s="34" t="s">
        <v>130</v>
      </c>
      <c r="D15" s="86"/>
    </row>
    <row r="16" spans="1:6" ht="12.75">
      <c r="A16" s="35" t="s">
        <v>131</v>
      </c>
      <c r="B16" t="s">
        <v>282</v>
      </c>
      <c r="C16">
        <v>34.95</v>
      </c>
      <c r="D16" s="86">
        <f>C16*0.22</f>
        <v>7.689000000000001</v>
      </c>
      <c r="E16">
        <v>2</v>
      </c>
      <c r="F16" s="88">
        <f>(C16+D16+E16)*33</f>
        <v>1473.087</v>
      </c>
    </row>
    <row r="17" spans="1:4" ht="12.75">
      <c r="A17" s="34" t="s">
        <v>132</v>
      </c>
      <c r="D17" s="86"/>
    </row>
    <row r="18" spans="1:4" ht="12.75">
      <c r="A18" s="35">
        <v>1</v>
      </c>
      <c r="D18" s="86"/>
    </row>
    <row r="19" spans="1:4" ht="12.75">
      <c r="A19" s="34" t="s">
        <v>133</v>
      </c>
      <c r="D19" s="86"/>
    </row>
    <row r="20" spans="1:4" ht="12.75">
      <c r="A20" s="36" t="s">
        <v>131</v>
      </c>
      <c r="D20" s="86"/>
    </row>
    <row r="21" spans="1:4" ht="12.75">
      <c r="A21" s="37" t="s">
        <v>134</v>
      </c>
      <c r="D21" s="86"/>
    </row>
    <row r="22" spans="1:4" ht="12.75">
      <c r="A22" s="37" t="s">
        <v>135</v>
      </c>
      <c r="D22" s="86"/>
    </row>
    <row r="23" spans="1:4" ht="12.75">
      <c r="A23" s="37" t="s">
        <v>136</v>
      </c>
      <c r="D23" s="86"/>
    </row>
    <row r="24" spans="1:4" ht="13.5" thickBot="1">
      <c r="A24" s="29"/>
      <c r="D24" s="86"/>
    </row>
    <row r="25" spans="1:4" ht="12.75">
      <c r="A25" s="30"/>
      <c r="D25" s="86"/>
    </row>
    <row r="26" spans="1:4" ht="12.75">
      <c r="A26" s="31"/>
      <c r="D26" s="86"/>
    </row>
    <row r="27" spans="1:4" ht="12.75">
      <c r="A27" s="32" t="s">
        <v>137</v>
      </c>
      <c r="D27" s="86"/>
    </row>
    <row r="28" spans="1:4" ht="12.75">
      <c r="A28" s="33" t="s">
        <v>142</v>
      </c>
      <c r="D28" s="86"/>
    </row>
    <row r="29" spans="1:4" ht="12.75">
      <c r="A29" s="32" t="s">
        <v>138</v>
      </c>
      <c r="D29" s="86"/>
    </row>
    <row r="30" spans="1:4" ht="12.75">
      <c r="A30" s="34" t="s">
        <v>126</v>
      </c>
      <c r="D30" s="86"/>
    </row>
    <row r="31" spans="1:4" ht="12.75">
      <c r="A31" s="35" t="s">
        <v>143</v>
      </c>
      <c r="D31" s="86"/>
    </row>
    <row r="32" spans="1:4" ht="12.75">
      <c r="A32" s="34" t="s">
        <v>128</v>
      </c>
      <c r="D32" s="86"/>
    </row>
    <row r="33" spans="1:4" ht="12.75">
      <c r="A33" s="35" t="s">
        <v>144</v>
      </c>
      <c r="D33" s="86"/>
    </row>
    <row r="34" spans="1:4" ht="12.75">
      <c r="A34" s="34" t="s">
        <v>130</v>
      </c>
      <c r="D34" s="86"/>
    </row>
    <row r="35" spans="1:6" ht="12.75">
      <c r="A35" s="35" t="s">
        <v>140</v>
      </c>
      <c r="B35" t="s">
        <v>280</v>
      </c>
      <c r="C35">
        <v>5</v>
      </c>
      <c r="D35" s="86">
        <f>C35*0.22</f>
        <v>1.1</v>
      </c>
      <c r="E35">
        <v>1.5</v>
      </c>
      <c r="F35" s="88">
        <f>(C35+D35+E35)*33</f>
        <v>250.79999999999998</v>
      </c>
    </row>
    <row r="36" spans="1:4" ht="12.75">
      <c r="A36" s="34" t="s">
        <v>132</v>
      </c>
      <c r="D36" s="86"/>
    </row>
    <row r="37" spans="1:4" ht="12.75">
      <c r="A37" s="35">
        <v>1</v>
      </c>
      <c r="D37" s="86"/>
    </row>
    <row r="38" spans="1:4" ht="12.75">
      <c r="A38" s="34" t="s">
        <v>133</v>
      </c>
      <c r="D38" s="86"/>
    </row>
    <row r="39" spans="1:4" ht="12.75">
      <c r="A39" s="36" t="s">
        <v>141</v>
      </c>
      <c r="D39" s="86"/>
    </row>
    <row r="40" spans="1:4" ht="12.75">
      <c r="A40" s="37" t="s">
        <v>134</v>
      </c>
      <c r="D40" s="86"/>
    </row>
    <row r="41" spans="1:4" ht="12.75">
      <c r="A41" s="37" t="s">
        <v>135</v>
      </c>
      <c r="D41" s="86"/>
    </row>
    <row r="42" spans="1:4" ht="12.75">
      <c r="A42" s="37" t="s">
        <v>136</v>
      </c>
      <c r="D42" s="86"/>
    </row>
    <row r="43" spans="1:4" ht="13.5" thickBot="1">
      <c r="A43" s="29"/>
      <c r="D43" s="86"/>
    </row>
    <row r="44" spans="1:4" ht="12.75">
      <c r="A44" s="30"/>
      <c r="D44" s="86"/>
    </row>
    <row r="45" spans="1:4" ht="12.75">
      <c r="A45" s="31"/>
      <c r="D45" s="86"/>
    </row>
    <row r="46" spans="1:4" ht="12.75">
      <c r="A46" s="32" t="s">
        <v>137</v>
      </c>
      <c r="D46" s="86"/>
    </row>
    <row r="47" spans="1:4" ht="12.75">
      <c r="A47" s="33" t="s">
        <v>145</v>
      </c>
      <c r="D47" s="86"/>
    </row>
    <row r="48" spans="1:4" ht="12.75">
      <c r="A48" s="32" t="s">
        <v>138</v>
      </c>
      <c r="D48" s="86"/>
    </row>
    <row r="49" spans="1:4" ht="12.75">
      <c r="A49" s="34" t="s">
        <v>126</v>
      </c>
      <c r="D49" s="86"/>
    </row>
    <row r="50" spans="1:4" ht="12.75">
      <c r="A50" s="35" t="s">
        <v>146</v>
      </c>
      <c r="D50" s="86"/>
    </row>
    <row r="51" spans="1:4" ht="12.75">
      <c r="A51" s="34" t="s">
        <v>128</v>
      </c>
      <c r="D51" s="86"/>
    </row>
    <row r="52" spans="1:4" ht="12.75">
      <c r="A52" s="35" t="s">
        <v>144</v>
      </c>
      <c r="D52" s="86"/>
    </row>
    <row r="53" spans="1:4" ht="12.75">
      <c r="A53" s="34" t="s">
        <v>130</v>
      </c>
      <c r="D53" s="86"/>
    </row>
    <row r="54" spans="1:6" ht="12.75">
      <c r="A54" s="35" t="s">
        <v>140</v>
      </c>
      <c r="B54" t="s">
        <v>280</v>
      </c>
      <c r="C54">
        <v>5</v>
      </c>
      <c r="D54" s="86">
        <f>C54*0.22</f>
        <v>1.1</v>
      </c>
      <c r="E54">
        <v>1.5</v>
      </c>
      <c r="F54" s="88">
        <f>(C54+D54+E54)*33</f>
        <v>250.79999999999998</v>
      </c>
    </row>
    <row r="55" spans="1:4" ht="12.75">
      <c r="A55" s="34" t="s">
        <v>132</v>
      </c>
      <c r="D55" s="86"/>
    </row>
    <row r="56" spans="1:4" ht="12.75">
      <c r="A56" s="35">
        <v>1</v>
      </c>
      <c r="D56" s="86"/>
    </row>
    <row r="57" spans="1:4" ht="12.75">
      <c r="A57" s="34" t="s">
        <v>133</v>
      </c>
      <c r="D57" s="86"/>
    </row>
    <row r="58" spans="1:4" ht="12.75">
      <c r="A58" s="36" t="s">
        <v>141</v>
      </c>
      <c r="D58" s="86"/>
    </row>
    <row r="59" spans="1:4" ht="12.75">
      <c r="A59" s="37" t="s">
        <v>134</v>
      </c>
      <c r="D59" s="86"/>
    </row>
    <row r="60" spans="1:4" ht="12.75">
      <c r="A60" s="37" t="s">
        <v>135</v>
      </c>
      <c r="D60" s="86"/>
    </row>
    <row r="61" spans="1:4" ht="12.75">
      <c r="A61" s="37" t="s">
        <v>136</v>
      </c>
      <c r="D61" s="86"/>
    </row>
    <row r="62" spans="1:4" ht="13.5" thickBot="1">
      <c r="A62" s="29"/>
      <c r="D62" s="86"/>
    </row>
    <row r="63" spans="1:4" ht="12.75">
      <c r="A63" s="30"/>
      <c r="D63" s="86"/>
    </row>
    <row r="64" spans="1:4" ht="12.75">
      <c r="A64" s="31"/>
      <c r="D64" s="86"/>
    </row>
    <row r="65" spans="1:4" ht="12.75">
      <c r="A65" s="32" t="s">
        <v>137</v>
      </c>
      <c r="D65" s="86"/>
    </row>
    <row r="66" spans="1:4" ht="12.75">
      <c r="A66" s="33" t="s">
        <v>147</v>
      </c>
      <c r="D66" s="86"/>
    </row>
    <row r="67" spans="1:4" ht="12.75">
      <c r="A67" s="32" t="s">
        <v>138</v>
      </c>
      <c r="D67" s="86"/>
    </row>
    <row r="68" spans="1:4" ht="12.75">
      <c r="A68" s="34" t="s">
        <v>126</v>
      </c>
      <c r="D68" s="86"/>
    </row>
    <row r="69" spans="1:4" ht="12.75">
      <c r="A69" s="35" t="s">
        <v>148</v>
      </c>
      <c r="D69" s="86"/>
    </row>
    <row r="70" spans="1:4" ht="12.75">
      <c r="A70" s="34" t="s">
        <v>128</v>
      </c>
      <c r="D70" s="86"/>
    </row>
    <row r="71" spans="1:4" ht="12.75">
      <c r="A71" s="35" t="s">
        <v>139</v>
      </c>
      <c r="D71" s="86"/>
    </row>
    <row r="72" spans="1:6" ht="12.75">
      <c r="A72" s="34" t="s">
        <v>130</v>
      </c>
      <c r="B72" t="s">
        <v>280</v>
      </c>
      <c r="C72">
        <v>5</v>
      </c>
      <c r="D72" s="86">
        <f>C72*0.22</f>
        <v>1.1</v>
      </c>
      <c r="E72">
        <v>2</v>
      </c>
      <c r="F72" s="88">
        <f>(C72+D72+E72)*33</f>
        <v>267.3</v>
      </c>
    </row>
    <row r="73" spans="1:6" ht="12.75">
      <c r="A73" s="35" t="s">
        <v>140</v>
      </c>
      <c r="B73" t="s">
        <v>280</v>
      </c>
      <c r="C73">
        <v>5</v>
      </c>
      <c r="D73" s="86">
        <f>C73*0.22</f>
        <v>1.1</v>
      </c>
      <c r="E73">
        <v>2</v>
      </c>
      <c r="F73" s="88">
        <f>(C73+D73+E73)*33</f>
        <v>267.3</v>
      </c>
    </row>
    <row r="74" spans="1:4" ht="12.75">
      <c r="A74" s="34" t="s">
        <v>132</v>
      </c>
      <c r="D74" s="86"/>
    </row>
    <row r="75" spans="1:4" ht="12.75">
      <c r="A75" s="35">
        <v>2</v>
      </c>
      <c r="D75" s="86"/>
    </row>
    <row r="76" spans="1:4" ht="12.75">
      <c r="A76" s="34" t="s">
        <v>133</v>
      </c>
      <c r="D76" s="86"/>
    </row>
    <row r="77" spans="1:4" ht="12.75">
      <c r="A77" s="36" t="s">
        <v>149</v>
      </c>
      <c r="D77" s="86"/>
    </row>
    <row r="78" spans="1:4" ht="12.75">
      <c r="A78" s="37" t="s">
        <v>134</v>
      </c>
      <c r="D78" s="86"/>
    </row>
    <row r="79" spans="1:4" ht="12.75">
      <c r="A79" s="37" t="s">
        <v>135</v>
      </c>
      <c r="D79" s="86"/>
    </row>
    <row r="80" spans="1:4" ht="12.75">
      <c r="A80" s="37" t="s">
        <v>136</v>
      </c>
      <c r="D80" s="86"/>
    </row>
    <row r="81" spans="1:4" ht="13.5" thickBot="1">
      <c r="A81" s="29"/>
      <c r="D81" s="86"/>
    </row>
    <row r="82" spans="1:4" ht="12.75">
      <c r="A82" s="30"/>
      <c r="D82" s="86"/>
    </row>
    <row r="83" spans="1:4" ht="12.75">
      <c r="A83" s="31"/>
      <c r="D83" s="86"/>
    </row>
    <row r="84" spans="1:4" ht="12.75">
      <c r="A84" s="32" t="s">
        <v>150</v>
      </c>
      <c r="D84" s="86"/>
    </row>
    <row r="85" spans="1:4" ht="12.75">
      <c r="A85" s="33" t="s">
        <v>151</v>
      </c>
      <c r="D85" s="86"/>
    </row>
    <row r="86" spans="1:4" ht="12.75">
      <c r="A86" s="34" t="s">
        <v>126</v>
      </c>
      <c r="D86" s="86"/>
    </row>
    <row r="87" spans="1:4" ht="12.75">
      <c r="A87" s="35" t="s">
        <v>143</v>
      </c>
      <c r="D87" s="86"/>
    </row>
    <row r="88" spans="1:4" ht="12.75">
      <c r="A88" s="34" t="s">
        <v>128</v>
      </c>
      <c r="D88" s="86"/>
    </row>
    <row r="89" spans="1:4" ht="12.75">
      <c r="A89" s="35" t="s">
        <v>152</v>
      </c>
      <c r="D89" s="86"/>
    </row>
    <row r="90" spans="1:4" ht="12.75">
      <c r="A90" s="34" t="s">
        <v>130</v>
      </c>
      <c r="D90" s="86"/>
    </row>
    <row r="91" spans="1:6" ht="12.75">
      <c r="A91" s="35" t="s">
        <v>153</v>
      </c>
      <c r="B91" t="s">
        <v>280</v>
      </c>
      <c r="C91">
        <v>24.94</v>
      </c>
      <c r="D91" s="86">
        <f>C91*0.22</f>
        <v>5.486800000000001</v>
      </c>
      <c r="E91">
        <v>2</v>
      </c>
      <c r="F91" s="88">
        <f>(C91+D91+E91)*33</f>
        <v>1070.0844</v>
      </c>
    </row>
    <row r="92" spans="1:4" ht="12.75">
      <c r="A92" s="34" t="s">
        <v>132</v>
      </c>
      <c r="D92" s="86"/>
    </row>
    <row r="93" spans="1:4" ht="12.75">
      <c r="A93" s="35">
        <v>1</v>
      </c>
      <c r="D93" s="86"/>
    </row>
    <row r="94" spans="1:4" ht="12.75">
      <c r="A94" s="34" t="s">
        <v>133</v>
      </c>
      <c r="D94" s="86"/>
    </row>
    <row r="95" spans="1:4" ht="12.75">
      <c r="A95" s="36" t="s">
        <v>153</v>
      </c>
      <c r="D95" s="86"/>
    </row>
    <row r="96" spans="1:4" ht="12.75">
      <c r="A96" s="37" t="s">
        <v>134</v>
      </c>
      <c r="D96" s="86"/>
    </row>
    <row r="97" spans="1:4" ht="12.75">
      <c r="A97" s="37" t="s">
        <v>135</v>
      </c>
      <c r="D97" s="86"/>
    </row>
    <row r="98" spans="1:4" ht="12.75">
      <c r="A98" s="37" t="s">
        <v>136</v>
      </c>
      <c r="D98" s="86"/>
    </row>
    <row r="99" spans="1:4" ht="13.5" thickBot="1">
      <c r="A99" s="29"/>
      <c r="D99" s="86"/>
    </row>
    <row r="100" spans="1:4" ht="12.75">
      <c r="A100" s="30"/>
      <c r="D100" s="86"/>
    </row>
    <row r="101" spans="1:4" ht="12.75">
      <c r="A101" s="31"/>
      <c r="D101" s="86"/>
    </row>
    <row r="102" spans="1:4" ht="12.75">
      <c r="A102" s="32" t="s">
        <v>155</v>
      </c>
      <c r="D102" s="86"/>
    </row>
    <row r="103" spans="1:4" ht="12.75">
      <c r="A103" s="33" t="s">
        <v>156</v>
      </c>
      <c r="D103" s="86"/>
    </row>
    <row r="104" spans="1:4" ht="12.75">
      <c r="A104" s="34" t="s">
        <v>126</v>
      </c>
      <c r="D104" s="86"/>
    </row>
    <row r="105" spans="1:4" ht="12.75">
      <c r="A105" s="35" t="s">
        <v>157</v>
      </c>
      <c r="D105" s="86"/>
    </row>
    <row r="106" spans="1:4" ht="12.75">
      <c r="A106" s="34" t="s">
        <v>128</v>
      </c>
      <c r="D106" s="86"/>
    </row>
    <row r="107" spans="1:4" ht="12.75">
      <c r="A107" s="35" t="s">
        <v>154</v>
      </c>
      <c r="D107" s="86"/>
    </row>
    <row r="108" spans="1:4" ht="12.75">
      <c r="A108" s="34" t="s">
        <v>130</v>
      </c>
      <c r="D108" s="86"/>
    </row>
    <row r="109" spans="1:6" ht="12.75">
      <c r="A109" s="35" t="s">
        <v>158</v>
      </c>
      <c r="B109" t="s">
        <v>279</v>
      </c>
      <c r="C109">
        <v>14.94</v>
      </c>
      <c r="D109" s="86">
        <f>C109*0.22</f>
        <v>3.2868</v>
      </c>
      <c r="E109">
        <v>2</v>
      </c>
      <c r="F109" s="88">
        <f>(C109+D109+E109)*33</f>
        <v>667.4844</v>
      </c>
    </row>
    <row r="110" spans="1:4" ht="12.75">
      <c r="A110" s="34" t="s">
        <v>132</v>
      </c>
      <c r="D110" s="86"/>
    </row>
    <row r="111" spans="1:4" ht="12.75">
      <c r="A111" s="35">
        <v>1</v>
      </c>
      <c r="D111" s="86"/>
    </row>
    <row r="112" spans="1:4" ht="12.75">
      <c r="A112" s="34" t="s">
        <v>133</v>
      </c>
      <c r="D112" s="86"/>
    </row>
    <row r="113" spans="1:4" ht="12.75">
      <c r="A113" s="36" t="s">
        <v>158</v>
      </c>
      <c r="D113" s="86"/>
    </row>
    <row r="114" spans="1:4" ht="12.75">
      <c r="A114" s="37" t="s">
        <v>134</v>
      </c>
      <c r="D114" s="86"/>
    </row>
    <row r="115" spans="1:4" ht="12.75">
      <c r="A115" s="37" t="s">
        <v>135</v>
      </c>
      <c r="D115" s="86"/>
    </row>
    <row r="116" spans="1:4" ht="12.75">
      <c r="A116" s="37" t="s">
        <v>136</v>
      </c>
      <c r="D116" s="86"/>
    </row>
    <row r="117" spans="1:4" ht="13.5" thickBot="1">
      <c r="A117" s="29"/>
      <c r="D117" s="86"/>
    </row>
    <row r="118" spans="1:4" ht="12.75">
      <c r="A118" s="30"/>
      <c r="D118" s="86"/>
    </row>
    <row r="119" spans="1:4" ht="12.75">
      <c r="A119" s="31"/>
      <c r="D119" s="86"/>
    </row>
    <row r="120" spans="1:4" ht="12.75">
      <c r="A120" s="32" t="s">
        <v>159</v>
      </c>
      <c r="D120" s="86"/>
    </row>
    <row r="121" spans="1:4" ht="12.75">
      <c r="A121" s="33" t="s">
        <v>160</v>
      </c>
      <c r="D121" s="86"/>
    </row>
    <row r="122" spans="1:4" ht="12.75">
      <c r="A122" s="34" t="s">
        <v>126</v>
      </c>
      <c r="D122" s="86"/>
    </row>
    <row r="123" spans="1:4" ht="12.75">
      <c r="A123" s="35" t="s">
        <v>161</v>
      </c>
      <c r="D123" s="86"/>
    </row>
    <row r="124" spans="1:4" ht="12.75">
      <c r="A124" s="34" t="s">
        <v>128</v>
      </c>
      <c r="D124" s="86"/>
    </row>
    <row r="125" spans="1:4" ht="12.75">
      <c r="A125" s="35" t="s">
        <v>162</v>
      </c>
      <c r="D125" s="86"/>
    </row>
    <row r="126" spans="1:4" ht="12.75">
      <c r="A126" s="34" t="s">
        <v>130</v>
      </c>
      <c r="D126" s="86"/>
    </row>
    <row r="127" spans="1:6" ht="12.75">
      <c r="A127" s="35" t="s">
        <v>163</v>
      </c>
      <c r="B127" t="s">
        <v>280</v>
      </c>
      <c r="C127">
        <v>22.5</v>
      </c>
      <c r="D127" s="86">
        <f>C127*0.22</f>
        <v>4.95</v>
      </c>
      <c r="E127">
        <v>5</v>
      </c>
      <c r="F127" s="88">
        <f>(C127+D127+E127)*33</f>
        <v>1070.8500000000001</v>
      </c>
    </row>
    <row r="128" spans="1:4" ht="12.75">
      <c r="A128" s="34" t="s">
        <v>132</v>
      </c>
      <c r="D128" s="86"/>
    </row>
    <row r="129" spans="1:4" ht="12.75">
      <c r="A129" s="35">
        <v>1</v>
      </c>
      <c r="D129" s="86"/>
    </row>
    <row r="130" spans="1:4" ht="12.75">
      <c r="A130" s="34" t="s">
        <v>133</v>
      </c>
      <c r="D130" s="86"/>
    </row>
    <row r="131" spans="1:4" ht="12.75">
      <c r="A131" s="36" t="s">
        <v>164</v>
      </c>
      <c r="D131" s="86"/>
    </row>
    <row r="132" spans="1:4" ht="12.75">
      <c r="A132" s="37" t="s">
        <v>134</v>
      </c>
      <c r="D132" s="86"/>
    </row>
    <row r="133" spans="1:4" ht="12.75">
      <c r="A133" s="37" t="s">
        <v>135</v>
      </c>
      <c r="D133" s="86"/>
    </row>
    <row r="134" spans="1:4" ht="12.75">
      <c r="A134" s="37" t="s">
        <v>136</v>
      </c>
      <c r="D134" s="86"/>
    </row>
    <row r="135" spans="1:4" ht="13.5" thickBot="1">
      <c r="A135" s="29"/>
      <c r="D135" s="86"/>
    </row>
    <row r="136" spans="1:4" ht="12.75">
      <c r="A136" s="30"/>
      <c r="D136" s="86"/>
    </row>
    <row r="137" spans="1:4" ht="12.75">
      <c r="A137" s="31"/>
      <c r="D137" s="86"/>
    </row>
    <row r="138" spans="1:4" ht="12.75">
      <c r="A138" s="32" t="s">
        <v>165</v>
      </c>
      <c r="D138" s="86"/>
    </row>
    <row r="139" spans="1:4" ht="12.75">
      <c r="A139" s="33" t="s">
        <v>166</v>
      </c>
      <c r="D139" s="86"/>
    </row>
    <row r="140" spans="1:4" ht="12.75">
      <c r="A140" s="34" t="s">
        <v>126</v>
      </c>
      <c r="D140" s="86"/>
    </row>
    <row r="141" spans="1:4" ht="12.75">
      <c r="A141" s="35" t="s">
        <v>167</v>
      </c>
      <c r="D141" s="86"/>
    </row>
    <row r="142" spans="1:4" ht="12.75">
      <c r="A142" s="34" t="s">
        <v>128</v>
      </c>
      <c r="D142" s="86"/>
    </row>
    <row r="143" spans="1:4" ht="12.75">
      <c r="A143" s="35" t="s">
        <v>162</v>
      </c>
      <c r="D143" s="86"/>
    </row>
    <row r="144" spans="1:4" ht="12.75">
      <c r="A144" s="34" t="s">
        <v>130</v>
      </c>
      <c r="D144" s="86"/>
    </row>
    <row r="145" spans="1:6" ht="12.75">
      <c r="A145" s="35" t="s">
        <v>168</v>
      </c>
      <c r="B145" t="s">
        <v>280</v>
      </c>
      <c r="C145">
        <v>22.5</v>
      </c>
      <c r="D145" s="86">
        <f>C145*0.22</f>
        <v>4.95</v>
      </c>
      <c r="E145">
        <v>5</v>
      </c>
      <c r="F145" s="88">
        <f>(C145+D145+E145)*33</f>
        <v>1070.8500000000001</v>
      </c>
    </row>
    <row r="146" spans="1:4" ht="12.75">
      <c r="A146" s="34" t="s">
        <v>132</v>
      </c>
      <c r="D146" s="86"/>
    </row>
    <row r="147" spans="1:4" ht="12.75">
      <c r="A147" s="35">
        <v>1</v>
      </c>
      <c r="D147" s="86"/>
    </row>
    <row r="148" spans="1:4" ht="12.75">
      <c r="A148" s="34" t="s">
        <v>133</v>
      </c>
      <c r="D148" s="86"/>
    </row>
    <row r="149" spans="1:4" ht="12.75">
      <c r="A149" s="36" t="s">
        <v>164</v>
      </c>
      <c r="D149" s="86"/>
    </row>
    <row r="150" spans="1:4" ht="12.75">
      <c r="A150" s="37" t="s">
        <v>134</v>
      </c>
      <c r="D150" s="86"/>
    </row>
    <row r="151" spans="1:4" ht="12.75">
      <c r="A151" s="37" t="s">
        <v>135</v>
      </c>
      <c r="D151" s="86"/>
    </row>
    <row r="152" spans="1:4" ht="12.75">
      <c r="A152" s="37" t="s">
        <v>136</v>
      </c>
      <c r="D152" s="86"/>
    </row>
    <row r="153" spans="1:4" ht="13.5" thickBot="1">
      <c r="A153" s="29"/>
      <c r="D153" s="86"/>
    </row>
    <row r="154" spans="1:4" ht="12.75">
      <c r="A154" s="30"/>
      <c r="D154" s="86"/>
    </row>
    <row r="155" spans="1:4" ht="12.75">
      <c r="A155" s="31"/>
      <c r="D155" s="86"/>
    </row>
    <row r="156" spans="1:4" ht="12.75">
      <c r="A156" s="32" t="s">
        <v>170</v>
      </c>
      <c r="D156" s="86"/>
    </row>
    <row r="157" spans="1:4" ht="12.75">
      <c r="A157" s="33" t="s">
        <v>171</v>
      </c>
      <c r="D157" s="86"/>
    </row>
    <row r="158" spans="1:4" ht="12.75">
      <c r="A158" s="34" t="s">
        <v>126</v>
      </c>
      <c r="D158" s="86"/>
    </row>
    <row r="159" spans="1:4" ht="12.75">
      <c r="A159" s="35" t="s">
        <v>172</v>
      </c>
      <c r="D159" s="86"/>
    </row>
    <row r="160" spans="1:4" ht="12.75">
      <c r="A160" s="34" t="s">
        <v>128</v>
      </c>
      <c r="D160" s="86"/>
    </row>
    <row r="161" spans="1:4" ht="12.75">
      <c r="A161" s="35" t="s">
        <v>154</v>
      </c>
      <c r="D161" s="86"/>
    </row>
    <row r="162" spans="1:4" ht="12.75">
      <c r="A162" s="34" t="s">
        <v>130</v>
      </c>
      <c r="D162" s="86"/>
    </row>
    <row r="163" spans="1:6" ht="12.75">
      <c r="A163" s="35" t="s">
        <v>173</v>
      </c>
      <c r="B163" t="s">
        <v>269</v>
      </c>
      <c r="C163">
        <v>29.94</v>
      </c>
      <c r="D163" s="86">
        <f>C163*0.22</f>
        <v>6.5868</v>
      </c>
      <c r="E163">
        <v>5</v>
      </c>
      <c r="F163" s="88">
        <f>(C163+D163+E163)*33</f>
        <v>1370.3844000000001</v>
      </c>
    </row>
    <row r="164" spans="1:4" ht="12.75">
      <c r="A164" s="34" t="s">
        <v>132</v>
      </c>
      <c r="D164" s="86"/>
    </row>
    <row r="165" spans="1:4" ht="12.75">
      <c r="A165" s="35">
        <v>1</v>
      </c>
      <c r="D165" s="86"/>
    </row>
    <row r="166" spans="1:4" ht="12.75">
      <c r="A166" s="34" t="s">
        <v>133</v>
      </c>
      <c r="D166" s="86"/>
    </row>
    <row r="167" spans="1:4" ht="12.75">
      <c r="A167" s="36" t="s">
        <v>173</v>
      </c>
      <c r="D167" s="86"/>
    </row>
    <row r="168" spans="1:4" ht="12.75">
      <c r="A168" s="37" t="s">
        <v>134</v>
      </c>
      <c r="D168" s="86"/>
    </row>
    <row r="169" spans="1:4" ht="12.75">
      <c r="A169" s="37" t="s">
        <v>135</v>
      </c>
      <c r="D169" s="86"/>
    </row>
    <row r="170" spans="1:4" ht="12.75">
      <c r="A170" s="37" t="s">
        <v>136</v>
      </c>
      <c r="D170" s="86"/>
    </row>
    <row r="171" spans="1:4" ht="13.5" thickBot="1">
      <c r="A171" s="29"/>
      <c r="D171" s="86"/>
    </row>
    <row r="172" spans="1:4" ht="12.75">
      <c r="A172" s="30"/>
      <c r="D172" s="86"/>
    </row>
    <row r="173" spans="1:4" ht="12.75">
      <c r="A173" s="31"/>
      <c r="D173" s="86"/>
    </row>
    <row r="174" spans="1:4" ht="12.75">
      <c r="A174" s="32" t="s">
        <v>174</v>
      </c>
      <c r="D174" s="86"/>
    </row>
    <row r="175" spans="1:4" ht="12.75">
      <c r="A175" s="33" t="s">
        <v>175</v>
      </c>
      <c r="D175" s="86"/>
    </row>
    <row r="176" spans="1:4" ht="12.75">
      <c r="A176" s="34" t="s">
        <v>126</v>
      </c>
      <c r="D176" s="86"/>
    </row>
    <row r="177" spans="1:4" ht="12.75">
      <c r="A177" s="35" t="s">
        <v>176</v>
      </c>
      <c r="D177" s="86"/>
    </row>
    <row r="178" spans="1:4" ht="12.75">
      <c r="A178" s="34" t="s">
        <v>128</v>
      </c>
      <c r="D178" s="86"/>
    </row>
    <row r="179" spans="1:4" ht="12.75">
      <c r="A179" s="35" t="s">
        <v>169</v>
      </c>
      <c r="D179" s="86"/>
    </row>
    <row r="180" spans="1:4" ht="12.75">
      <c r="A180" s="34" t="s">
        <v>130</v>
      </c>
      <c r="D180" s="86"/>
    </row>
    <row r="181" spans="1:6" ht="12.75">
      <c r="A181" s="35" t="s">
        <v>177</v>
      </c>
      <c r="B181" t="s">
        <v>287</v>
      </c>
      <c r="C181">
        <v>6.99</v>
      </c>
      <c r="D181" s="86">
        <f>C181*0.22</f>
        <v>1.5378</v>
      </c>
      <c r="E181">
        <v>3</v>
      </c>
      <c r="F181" s="88">
        <f>(C181+D181+E181)*33</f>
        <v>380.41740000000004</v>
      </c>
    </row>
    <row r="182" spans="1:4" ht="12.75">
      <c r="A182" s="34" t="s">
        <v>132</v>
      </c>
      <c r="D182" s="86"/>
    </row>
    <row r="183" spans="1:4" ht="12.75">
      <c r="A183" s="35">
        <v>1</v>
      </c>
      <c r="D183" s="86"/>
    </row>
    <row r="184" spans="1:6" ht="12.75">
      <c r="A184" s="34" t="s">
        <v>133</v>
      </c>
      <c r="D184" s="86"/>
      <c r="F184" s="88"/>
    </row>
    <row r="185" spans="1:6" ht="12.75">
      <c r="A185" s="36" t="s">
        <v>68</v>
      </c>
      <c r="D185" s="86"/>
      <c r="F185" s="88"/>
    </row>
    <row r="186" spans="1:6" ht="12.75">
      <c r="A186" s="37" t="s">
        <v>134</v>
      </c>
      <c r="D186" s="86"/>
      <c r="F186" s="88"/>
    </row>
    <row r="187" spans="1:6" ht="12.75">
      <c r="A187" s="37" t="s">
        <v>135</v>
      </c>
      <c r="D187" s="86"/>
      <c r="F187" s="88"/>
    </row>
    <row r="188" spans="1:6" ht="12.75">
      <c r="A188" s="37" t="s">
        <v>136</v>
      </c>
      <c r="D188" s="86"/>
      <c r="F188" s="88"/>
    </row>
    <row r="189" spans="1:6" ht="13.5" thickBot="1">
      <c r="A189" s="29"/>
      <c r="D189" s="86"/>
      <c r="F189" s="88"/>
    </row>
    <row r="190" spans="1:6" ht="12.75">
      <c r="A190" s="36"/>
      <c r="D190" s="86"/>
      <c r="F190" s="88"/>
    </row>
    <row r="191" spans="1:6" ht="12.75">
      <c r="A191" s="37"/>
      <c r="D191" s="86"/>
      <c r="F191" s="88"/>
    </row>
    <row r="192" spans="1:6" ht="12.75">
      <c r="A192" s="37"/>
      <c r="D192" s="86"/>
      <c r="F192" s="88"/>
    </row>
    <row r="193" spans="1:6" ht="12.75">
      <c r="A193" s="37"/>
      <c r="D193" s="86"/>
      <c r="F193" s="88"/>
    </row>
    <row r="194" spans="1:6" ht="12.75">
      <c r="A194" s="38" t="s">
        <v>178</v>
      </c>
      <c r="B194" t="s">
        <v>282</v>
      </c>
      <c r="C194">
        <f>C16</f>
        <v>34.95</v>
      </c>
      <c r="D194" s="86">
        <f>D16</f>
        <v>7.689000000000001</v>
      </c>
      <c r="E194">
        <f>E16</f>
        <v>2</v>
      </c>
      <c r="F194" s="88">
        <f>F16</f>
        <v>1473.087</v>
      </c>
    </row>
    <row r="195" spans="2:6" ht="12.75">
      <c r="B195" t="s">
        <v>280</v>
      </c>
      <c r="C195">
        <f>C145+C127+C91+C73+C72+C54+C35</f>
        <v>89.94</v>
      </c>
      <c r="D195" s="86">
        <f>D145+D127+D91+D73+D72+D54+D35</f>
        <v>19.786800000000007</v>
      </c>
      <c r="E195">
        <f>E145+E127+E91+E73+E72+E54+E35</f>
        <v>19</v>
      </c>
      <c r="F195" s="88">
        <f>F145+F127+F91+F73+F72+F54+F35</f>
        <v>4247.984400000001</v>
      </c>
    </row>
    <row r="196" spans="2:6" ht="12.75">
      <c r="B196" t="s">
        <v>279</v>
      </c>
      <c r="C196">
        <f>C109</f>
        <v>14.94</v>
      </c>
      <c r="D196" s="86">
        <f>D109</f>
        <v>3.2868</v>
      </c>
      <c r="E196">
        <f>E109</f>
        <v>2</v>
      </c>
      <c r="F196" s="88">
        <f>F109</f>
        <v>667.4844</v>
      </c>
    </row>
    <row r="197" spans="2:6" ht="12.75">
      <c r="B197" t="s">
        <v>269</v>
      </c>
      <c r="C197">
        <f>C163</f>
        <v>29.94</v>
      </c>
      <c r="D197" s="86">
        <f>D163</f>
        <v>6.5868</v>
      </c>
      <c r="E197">
        <f>E163</f>
        <v>5</v>
      </c>
      <c r="F197" s="88">
        <f>F163</f>
        <v>1370.3844000000001</v>
      </c>
    </row>
    <row r="198" spans="2:6" ht="12.75">
      <c r="B198" t="s">
        <v>287</v>
      </c>
      <c r="C198">
        <f>C181</f>
        <v>6.99</v>
      </c>
      <c r="D198" s="86">
        <f>D181</f>
        <v>1.5378</v>
      </c>
      <c r="E198">
        <f>E181</f>
        <v>3</v>
      </c>
      <c r="F198" s="88">
        <f>F181</f>
        <v>380.41740000000004</v>
      </c>
    </row>
    <row r="199" spans="4:6" ht="12.75">
      <c r="D199" s="86"/>
      <c r="F199" s="88"/>
    </row>
    <row r="200" spans="4:6" ht="12.75">
      <c r="D200" s="86"/>
      <c r="F200" s="88"/>
    </row>
    <row r="201" spans="4:6" ht="12.75">
      <c r="D201" s="86"/>
      <c r="F201" s="88"/>
    </row>
    <row r="202" ht="12.75">
      <c r="F202" s="88"/>
    </row>
  </sheetData>
  <sheetProtection/>
  <hyperlinks>
    <hyperlink ref="A9" r:id="rId1" display="http://www.gap.com/browse/product.do?pid=9149900021218&amp;cid=83399"/>
    <hyperlink ref="A21" r:id="rId2" display="http://oldnavy.gap.com/buy/edit_shipping_method_bag.do"/>
    <hyperlink ref="A22" r:id="rId3" display="http://oldnavy.gap.com/buy/shopping_bag_save_item.do?lid=4896132165&amp;locale=en_US#saved"/>
    <hyperlink ref="A23" r:id="rId4" display="http://oldnavy.gap.com/buy/shopping_bag_delete_item.do?lid=4896132165&amp;locale=en_US"/>
    <hyperlink ref="A27" r:id="rId5" display="http://oldnavy.gap.com/browse/product.do?pid=5450930120006&amp;cid=60277"/>
    <hyperlink ref="A29" r:id="rId6" display="http://oldnavy.gap.com/browse/mpp.do?promoid=318837&amp;promorefid=318837&amp;promotype=mup"/>
    <hyperlink ref="A40" r:id="rId7" display="http://oldnavy.gap.com/buy/edit_shipping_method_bag.do"/>
    <hyperlink ref="A41" r:id="rId8" display="http://oldnavy.gap.com/buy/shopping_bag_save_item.do?lid=4903106833&amp;locale=en_US#saved"/>
    <hyperlink ref="A42" r:id="rId9" display="http://oldnavy.gap.com/buy/shopping_bag_delete_item.do?lid=4903106833&amp;locale=en_US"/>
    <hyperlink ref="A46" r:id="rId10" display="http://oldnavy.gap.com/browse/product.do?pid=5450930520006&amp;cid=60277"/>
    <hyperlink ref="A48" r:id="rId11" display="http://oldnavy.gap.com/browse/mpp.do?promoid=318837&amp;promorefid=318837&amp;promotype=mup"/>
    <hyperlink ref="A59" r:id="rId12" display="http://oldnavy.gap.com/buy/edit_shipping_method_bag.do"/>
    <hyperlink ref="A60" r:id="rId13" display="http://oldnavy.gap.com/buy/shopping_bag_save_item.do?lid=4903106765&amp;locale=en_US#saved"/>
    <hyperlink ref="A61" r:id="rId14" display="http://oldnavy.gap.com/buy/shopping_bag_delete_item.do?lid=4903106765&amp;locale=en_US"/>
    <hyperlink ref="A65" r:id="rId15" display="http://oldnavy.gap.com/browse/product.do?pid=5450930024545&amp;cid=60277"/>
    <hyperlink ref="A67" r:id="rId16" display="http://oldnavy.gap.com/browse/mpp.do?promoid=318837&amp;promorefid=318837&amp;promotype=mup"/>
    <hyperlink ref="A78" r:id="rId17" display="http://oldnavy.gap.com/buy/edit_shipping_method_bag.do"/>
    <hyperlink ref="A79" r:id="rId18" display="http://oldnavy.gap.com/buy/shopping_bag_save_item.do?lid=4903106553&amp;locale=en_US#saved"/>
    <hyperlink ref="A80" r:id="rId19" display="http://oldnavy.gap.com/buy/shopping_bag_delete_item.do?lid=4903106553&amp;locale=en_US"/>
    <hyperlink ref="A84" r:id="rId20" display="http://oldnavy.gap.com/browse/product.do?pid=4777570124000&amp;cid=62444"/>
    <hyperlink ref="A96" r:id="rId21" display="http://oldnavy.gap.com/buy/edit_shipping_method_bag.do"/>
    <hyperlink ref="A97" r:id="rId22" display="http://oldnavy.gap.com/buy/shopping_bag_save_item.do?lid=4903106305&amp;locale=en_US#saved"/>
    <hyperlink ref="A98" r:id="rId23" display="http://oldnavy.gap.com/buy/shopping_bag_delete_item.do?lid=4903106305&amp;locale=en_US"/>
    <hyperlink ref="A102" r:id="rId24" display="http://oldnavy.gap.com/browse/product.do?pid=5342280020003&amp;cid=69471"/>
    <hyperlink ref="A114" r:id="rId25" display="http://oldnavy.gap.com/buy/edit_shipping_method_bag.do"/>
    <hyperlink ref="A115" r:id="rId26" display="http://oldnavy.gap.com/buy/shopping_bag_save_item.do?lid=4896184265&amp;locale=en_US#saved"/>
    <hyperlink ref="A116" r:id="rId27" display="http://oldnavy.gap.com/buy/shopping_bag_delete_item.do?lid=4896184265&amp;locale=en_US"/>
    <hyperlink ref="A120" r:id="rId28" display="http://oldnavy.gap.com/browse/product.do?pid=5577510420000&amp;cid=60790"/>
    <hyperlink ref="A132" r:id="rId29" display="http://oldnavy.gap.com/buy/edit_shipping_method_bag.do"/>
    <hyperlink ref="A133" r:id="rId30" display="http://oldnavy.gap.com/buy/shopping_bag_save_item.do?lid=4896182245&amp;locale=en_US#saved"/>
    <hyperlink ref="A134" r:id="rId31" display="http://oldnavy.gap.com/buy/shopping_bag_delete_item.do?lid=4896182245&amp;locale=en_US"/>
    <hyperlink ref="A138" r:id="rId32" display="http://oldnavy.gap.com/browse/product.do?pid=3292980120000&amp;cid=50186"/>
    <hyperlink ref="A150" r:id="rId33" display="http://oldnavy.gap.com/buy/edit_shipping_method_bag.do"/>
    <hyperlink ref="A151" r:id="rId34" display="http://oldnavy.gap.com/buy/shopping_bag_save_item.do?lid=4896181841&amp;locale=en_US#saved"/>
    <hyperlink ref="A152" r:id="rId35" display="http://oldnavy.gap.com/buy/shopping_bag_delete_item.do?lid=4896181841&amp;locale=en_US"/>
    <hyperlink ref="A156" r:id="rId36" display="http://oldnavy.gap.com/browse/product.do?pid=4626220620003&amp;cid=79586"/>
    <hyperlink ref="A168" r:id="rId37" display="http://oldnavy.gap.com/buy/edit_shipping_method_bag.do"/>
    <hyperlink ref="A169" r:id="rId38" display="http://oldnavy.gap.com/buy/shopping_bag_save_item.do?lid=4894707673&amp;locale=en_US#saved"/>
    <hyperlink ref="A170" r:id="rId39" display="http://oldnavy.gap.com/buy/shopping_bag_delete_item.do?lid=4894707673&amp;locale=en_US"/>
    <hyperlink ref="A174" r:id="rId40" display="http://oldnavy.gap.com/browse/product.do?pid=2518680520002&amp;cid=26194"/>
    <hyperlink ref="A186" r:id="rId41" display="http://oldnavy.gap.com/buy/edit_shipping_method_bag.do"/>
    <hyperlink ref="A187" r:id="rId42" display="http://oldnavy.gap.com/buy/shopping_bag_save_item.do?lid=4886535905&amp;locale=en_US#saved"/>
    <hyperlink ref="A188" r:id="rId43" display="http://oldnavy.gap.com/buy/shopping_bag_delete_item.do?lid=4886535905&amp;locale=en_US"/>
  </hyperlinks>
  <printOptions/>
  <pageMargins left="0.75" right="0.75" top="1" bottom="1" header="0.5" footer="0.5"/>
  <pageSetup orientation="portrait" paperSize="9" r:id="rId45"/>
  <drawing r:id="rId44"/>
</worksheet>
</file>

<file path=xl/worksheets/sheet5.xml><?xml version="1.0" encoding="utf-8"?>
<worksheet xmlns="http://schemas.openxmlformats.org/spreadsheetml/2006/main" xmlns:r="http://schemas.openxmlformats.org/officeDocument/2006/relationships">
  <dimension ref="A1:J5"/>
  <sheetViews>
    <sheetView zoomScalePageLayoutView="0" workbookViewId="0" topLeftCell="A1">
      <selection activeCell="J10" sqref="J10"/>
    </sheetView>
  </sheetViews>
  <sheetFormatPr defaultColWidth="9.00390625" defaultRowHeight="12.75"/>
  <cols>
    <col min="2" max="2" width="19.875" style="0" customWidth="1"/>
    <col min="3" max="3" width="32.875" style="0" customWidth="1"/>
    <col min="4" max="4" width="12.25390625" style="0" customWidth="1"/>
  </cols>
  <sheetData>
    <row r="1" spans="1:4" ht="38.25">
      <c r="A1" s="105"/>
      <c r="B1" s="106"/>
      <c r="C1" s="40" t="s">
        <v>190</v>
      </c>
      <c r="D1" s="42" t="s">
        <v>195</v>
      </c>
    </row>
    <row r="2" spans="1:10" ht="15">
      <c r="A2" s="105"/>
      <c r="B2" s="106"/>
      <c r="C2" s="39" t="s">
        <v>191</v>
      </c>
      <c r="D2" s="43" t="s">
        <v>196</v>
      </c>
      <c r="E2" t="s">
        <v>198</v>
      </c>
      <c r="F2">
        <v>124.75</v>
      </c>
      <c r="G2" s="86">
        <f>F2*0.1</f>
        <v>12.475000000000001</v>
      </c>
      <c r="H2">
        <v>4.99</v>
      </c>
      <c r="I2">
        <v>3</v>
      </c>
      <c r="J2" s="88">
        <f>(F2+G2+H2+I2)*33</f>
        <v>4792.095</v>
      </c>
    </row>
    <row r="3" spans="1:4" ht="12.75">
      <c r="A3" s="105"/>
      <c r="B3" s="106"/>
      <c r="C3" s="41" t="s">
        <v>192</v>
      </c>
      <c r="D3" s="43" t="s">
        <v>197</v>
      </c>
    </row>
    <row r="4" spans="1:4" ht="15" customHeight="1">
      <c r="A4" s="105"/>
      <c r="B4" s="106"/>
      <c r="C4" s="41" t="s">
        <v>193</v>
      </c>
      <c r="D4" s="44"/>
    </row>
    <row r="5" spans="1:4" ht="15" customHeight="1">
      <c r="A5" s="105"/>
      <c r="B5" s="106"/>
      <c r="C5" s="41" t="s">
        <v>194</v>
      </c>
      <c r="D5" s="44"/>
    </row>
  </sheetData>
  <sheetProtection/>
  <mergeCells count="2">
    <mergeCell ref="A1:A5"/>
    <mergeCell ref="B1:B5"/>
  </mergeCells>
  <hyperlinks>
    <hyperlink ref="C1" r:id="rId1" tooltip="MICHAEL KORS . YELLOW,OVERSIZE RUNWAY Unisex WATCH." display="http://www.ebay.com/itm/300774277807?ssPageName=STRK:MEWNX:IT&amp;_trksid=p3984.m1439.l2649"/>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sheetPr codeName="Лист3"/>
  <dimension ref="A1:G304"/>
  <sheetViews>
    <sheetView zoomScalePageLayoutView="0" workbookViewId="0" topLeftCell="A286">
      <selection activeCell="H312" sqref="H312"/>
    </sheetView>
  </sheetViews>
  <sheetFormatPr defaultColWidth="9.00390625" defaultRowHeight="12.75"/>
  <cols>
    <col min="1" max="1" width="80.75390625" style="0" customWidth="1"/>
  </cols>
  <sheetData>
    <row r="1" ht="12.75">
      <c r="A1" s="16" t="s">
        <v>57</v>
      </c>
    </row>
    <row r="2" ht="12.75">
      <c r="A2" s="17" t="s">
        <v>0</v>
      </c>
    </row>
    <row r="3" ht="12.75">
      <c r="A3" s="16" t="s">
        <v>1</v>
      </c>
    </row>
    <row r="4" ht="12.75">
      <c r="A4" s="14"/>
    </row>
    <row r="5" ht="12.75">
      <c r="A5" s="5"/>
    </row>
    <row r="6" ht="12.75">
      <c r="A6" s="5"/>
    </row>
    <row r="7" ht="12.75">
      <c r="A7" s="5"/>
    </row>
    <row r="8" ht="12.75">
      <c r="A8" s="6"/>
    </row>
    <row r="9" spans="1:7" ht="12.75">
      <c r="A9" s="7" t="s">
        <v>58</v>
      </c>
      <c r="G9" s="88"/>
    </row>
    <row r="10" spans="1:7" ht="12.75">
      <c r="A10" s="8" t="s">
        <v>59</v>
      </c>
      <c r="B10" t="s">
        <v>283</v>
      </c>
      <c r="C10">
        <v>36</v>
      </c>
      <c r="D10" s="86">
        <v>3.6</v>
      </c>
      <c r="E10">
        <v>8.95</v>
      </c>
      <c r="F10">
        <v>11</v>
      </c>
      <c r="G10" s="88">
        <f>(C10+D10+E10+F10)*33</f>
        <v>1965.1499999999999</v>
      </c>
    </row>
    <row r="11" spans="1:7" ht="12.75">
      <c r="A11" s="9" t="s">
        <v>60</v>
      </c>
      <c r="D11" s="86"/>
      <c r="G11" s="88"/>
    </row>
    <row r="12" spans="1:7" ht="12.75">
      <c r="A12" s="10" t="s">
        <v>29</v>
      </c>
      <c r="D12" s="86"/>
      <c r="G12" s="88"/>
    </row>
    <row r="13" spans="1:7" ht="12.75">
      <c r="A13" s="7" t="s">
        <v>61</v>
      </c>
      <c r="D13" s="86"/>
      <c r="G13" s="88"/>
    </row>
    <row r="14" spans="1:7" ht="12.75">
      <c r="A14" s="7" t="s">
        <v>49</v>
      </c>
      <c r="D14" s="86"/>
      <c r="G14" s="88"/>
    </row>
    <row r="15" spans="1:7" ht="12.75">
      <c r="A15" s="12"/>
      <c r="D15" s="86"/>
      <c r="G15" s="88"/>
    </row>
    <row r="16" spans="1:7" ht="12.75">
      <c r="A16" s="13" t="s">
        <v>32</v>
      </c>
      <c r="D16" s="86"/>
      <c r="G16" s="88"/>
    </row>
    <row r="17" spans="1:7" ht="12.75">
      <c r="A17" s="14"/>
      <c r="D17" s="86"/>
      <c r="G17" s="88"/>
    </row>
    <row r="18" spans="1:7" ht="12.75">
      <c r="A18" s="14"/>
      <c r="D18" s="86"/>
      <c r="G18" s="88"/>
    </row>
    <row r="19" spans="1:7" ht="12.75">
      <c r="A19" s="5"/>
      <c r="D19" s="86"/>
      <c r="G19" s="88"/>
    </row>
    <row r="20" spans="1:7" ht="12.75">
      <c r="A20" s="5"/>
      <c r="D20" s="86"/>
      <c r="G20" s="88"/>
    </row>
    <row r="21" spans="1:7" ht="12.75">
      <c r="A21" s="5"/>
      <c r="D21" s="86"/>
      <c r="G21" s="88"/>
    </row>
    <row r="22" spans="1:7" ht="12.75">
      <c r="A22" s="6"/>
      <c r="D22" s="86"/>
      <c r="G22" s="88"/>
    </row>
    <row r="23" spans="1:7" ht="38.25">
      <c r="A23" s="7" t="s">
        <v>64</v>
      </c>
      <c r="D23" s="86"/>
      <c r="G23" s="88"/>
    </row>
    <row r="24" spans="1:7" ht="12.75">
      <c r="A24" s="8" t="s">
        <v>65</v>
      </c>
      <c r="B24" t="s">
        <v>281</v>
      </c>
      <c r="C24">
        <v>7.99</v>
      </c>
      <c r="D24" s="86">
        <v>1</v>
      </c>
      <c r="F24">
        <v>3</v>
      </c>
      <c r="G24" s="88">
        <f>(C24+D24+E24+F24)*33</f>
        <v>395.67</v>
      </c>
    </row>
    <row r="25" spans="1:7" ht="12.75">
      <c r="A25" s="15" t="s">
        <v>63</v>
      </c>
      <c r="D25" s="86"/>
      <c r="G25" s="88"/>
    </row>
    <row r="26" spans="1:7" ht="12.75">
      <c r="A26" s="7" t="s">
        <v>66</v>
      </c>
      <c r="D26" s="86"/>
      <c r="G26" s="88"/>
    </row>
    <row r="27" spans="1:7" ht="12.75">
      <c r="A27" s="11" t="s">
        <v>30</v>
      </c>
      <c r="D27" s="86"/>
      <c r="G27" s="88"/>
    </row>
    <row r="28" spans="1:7" ht="12.75">
      <c r="A28" s="7" t="s">
        <v>31</v>
      </c>
      <c r="D28" s="86"/>
      <c r="G28" s="88"/>
    </row>
    <row r="29" spans="1:7" ht="12.75">
      <c r="A29" s="12"/>
      <c r="D29" s="86"/>
      <c r="G29" s="88"/>
    </row>
    <row r="30" spans="1:7" ht="12.75">
      <c r="A30" s="13" t="s">
        <v>32</v>
      </c>
      <c r="D30" s="86"/>
      <c r="G30" s="88"/>
    </row>
    <row r="31" spans="1:7" ht="12.75">
      <c r="A31" s="14"/>
      <c r="D31" s="86"/>
      <c r="G31" s="88"/>
    </row>
    <row r="32" spans="1:7" ht="12.75">
      <c r="A32" s="14"/>
      <c r="D32" s="86"/>
      <c r="G32" s="88"/>
    </row>
    <row r="33" spans="1:7" ht="12.75">
      <c r="A33" s="5"/>
      <c r="D33" s="86"/>
      <c r="G33" s="88"/>
    </row>
    <row r="34" spans="1:7" ht="12.75">
      <c r="A34" s="5"/>
      <c r="D34" s="86"/>
      <c r="G34" s="88"/>
    </row>
    <row r="35" spans="1:7" ht="12.75">
      <c r="A35" s="5"/>
      <c r="D35" s="86"/>
      <c r="G35" s="88"/>
    </row>
    <row r="36" spans="1:7" ht="12.75">
      <c r="A36" s="6"/>
      <c r="D36" s="86"/>
      <c r="G36" s="88"/>
    </row>
    <row r="37" spans="1:7" ht="25.5">
      <c r="A37" s="7" t="s">
        <v>67</v>
      </c>
      <c r="D37" s="86"/>
      <c r="G37" s="88"/>
    </row>
    <row r="38" spans="1:7" ht="12.75">
      <c r="A38" s="8" t="s">
        <v>68</v>
      </c>
      <c r="B38" t="s">
        <v>281</v>
      </c>
      <c r="C38">
        <v>6.99</v>
      </c>
      <c r="D38" s="86">
        <v>1</v>
      </c>
      <c r="F38">
        <v>3</v>
      </c>
      <c r="G38" s="88">
        <f>(C38+D38+E38+F38)*33</f>
        <v>362.67</v>
      </c>
    </row>
    <row r="39" spans="1:7" ht="12.75">
      <c r="A39" s="10" t="s">
        <v>29</v>
      </c>
      <c r="D39" s="86"/>
      <c r="G39" s="88"/>
    </row>
    <row r="40" spans="1:7" ht="12.75">
      <c r="A40" s="7" t="s">
        <v>69</v>
      </c>
      <c r="D40" s="86"/>
      <c r="G40" s="88"/>
    </row>
    <row r="41" spans="1:7" ht="12.75">
      <c r="A41" s="7" t="s">
        <v>49</v>
      </c>
      <c r="D41" s="86"/>
      <c r="G41" s="88"/>
    </row>
    <row r="42" spans="1:7" ht="12.75">
      <c r="A42" s="12"/>
      <c r="D42" s="86"/>
      <c r="G42" s="88"/>
    </row>
    <row r="43" spans="1:7" ht="12.75">
      <c r="A43" s="13" t="s">
        <v>32</v>
      </c>
      <c r="D43" s="86"/>
      <c r="G43" s="88"/>
    </row>
    <row r="44" spans="1:7" ht="12.75">
      <c r="A44" s="14"/>
      <c r="D44" s="86"/>
      <c r="G44" s="88"/>
    </row>
    <row r="45" spans="1:7" ht="12.75">
      <c r="A45" s="14"/>
      <c r="D45" s="86"/>
      <c r="G45" s="88"/>
    </row>
    <row r="46" spans="1:7" ht="12.75">
      <c r="A46" s="5"/>
      <c r="D46" s="86"/>
      <c r="G46" s="88"/>
    </row>
    <row r="47" spans="1:7" ht="12.75">
      <c r="A47" s="5"/>
      <c r="D47" s="86"/>
      <c r="G47" s="88"/>
    </row>
    <row r="48" spans="1:7" ht="12.75">
      <c r="A48" s="5"/>
      <c r="D48" s="86"/>
      <c r="G48" s="88"/>
    </row>
    <row r="49" spans="1:7" ht="12.75">
      <c r="A49" s="6"/>
      <c r="D49" s="86"/>
      <c r="G49" s="88"/>
    </row>
    <row r="50" spans="1:7" ht="38.25">
      <c r="A50" s="7" t="s">
        <v>70</v>
      </c>
      <c r="D50" s="86"/>
      <c r="G50" s="88"/>
    </row>
    <row r="51" spans="1:7" ht="12.75">
      <c r="A51" s="8" t="s">
        <v>71</v>
      </c>
      <c r="B51" t="s">
        <v>281</v>
      </c>
      <c r="C51">
        <v>4.99</v>
      </c>
      <c r="D51" s="86">
        <v>1</v>
      </c>
      <c r="E51">
        <v>4.74</v>
      </c>
      <c r="F51">
        <v>3</v>
      </c>
      <c r="G51" s="88">
        <f>(C51+D51+E51+F51)*33</f>
        <v>453.09000000000003</v>
      </c>
    </row>
    <row r="52" spans="1:7" ht="12.75">
      <c r="A52" s="9" t="s">
        <v>72</v>
      </c>
      <c r="D52" s="86"/>
      <c r="G52" s="88"/>
    </row>
    <row r="53" spans="1:7" ht="12.75">
      <c r="A53" s="10" t="s">
        <v>29</v>
      </c>
      <c r="D53" s="86"/>
      <c r="G53" s="88"/>
    </row>
    <row r="54" spans="1:7" ht="12.75">
      <c r="A54" s="7" t="s">
        <v>66</v>
      </c>
      <c r="D54" s="86"/>
      <c r="G54" s="88"/>
    </row>
    <row r="55" spans="1:7" ht="12.75">
      <c r="A55" s="7" t="s">
        <v>49</v>
      </c>
      <c r="D55" s="86"/>
      <c r="G55" s="88"/>
    </row>
    <row r="56" spans="1:7" ht="12.75">
      <c r="A56" s="12"/>
      <c r="D56" s="86"/>
      <c r="G56" s="88"/>
    </row>
    <row r="57" spans="1:7" ht="12.75">
      <c r="A57" s="13" t="s">
        <v>32</v>
      </c>
      <c r="D57" s="86"/>
      <c r="G57" s="88"/>
    </row>
    <row r="58" spans="1:7" ht="12.75">
      <c r="A58" s="14"/>
      <c r="D58" s="86"/>
      <c r="G58" s="88"/>
    </row>
    <row r="59" spans="1:7" ht="12.75">
      <c r="A59" s="14"/>
      <c r="D59" s="86"/>
      <c r="G59" s="88"/>
    </row>
    <row r="60" spans="1:7" ht="12.75">
      <c r="A60" s="5"/>
      <c r="D60" s="86"/>
      <c r="G60" s="88"/>
    </row>
    <row r="61" spans="1:7" ht="12.75">
      <c r="A61" s="5"/>
      <c r="D61" s="86"/>
      <c r="G61" s="88"/>
    </row>
    <row r="62" spans="1:7" ht="12.75">
      <c r="A62" s="5"/>
      <c r="D62" s="86"/>
      <c r="G62" s="88"/>
    </row>
    <row r="63" spans="1:7" ht="12.75">
      <c r="A63" s="6"/>
      <c r="D63" s="86"/>
      <c r="G63" s="88"/>
    </row>
    <row r="64" spans="1:7" ht="25.5">
      <c r="A64" s="7" t="s">
        <v>73</v>
      </c>
      <c r="D64" s="86"/>
      <c r="G64" s="88"/>
    </row>
    <row r="65" spans="1:7" ht="12.75">
      <c r="A65" s="8" t="s">
        <v>74</v>
      </c>
      <c r="B65" t="s">
        <v>281</v>
      </c>
      <c r="C65">
        <v>10.44</v>
      </c>
      <c r="D65" s="86">
        <f>C65*0.1</f>
        <v>1.044</v>
      </c>
      <c r="F65">
        <v>3</v>
      </c>
      <c r="G65" s="88">
        <f>(C65+D65+E65+F65)*33</f>
        <v>477.972</v>
      </c>
    </row>
    <row r="66" spans="1:7" ht="12.75">
      <c r="A66" s="9" t="s">
        <v>75</v>
      </c>
      <c r="D66" s="86"/>
      <c r="G66" s="88"/>
    </row>
    <row r="67" spans="1:7" ht="12.75">
      <c r="A67" s="10" t="s">
        <v>29</v>
      </c>
      <c r="D67" s="86"/>
      <c r="G67" s="88"/>
    </row>
    <row r="68" spans="1:7" ht="12.75">
      <c r="A68" s="11" t="s">
        <v>30</v>
      </c>
      <c r="D68" s="86"/>
      <c r="G68" s="88"/>
    </row>
    <row r="69" spans="1:7" ht="12.75">
      <c r="A69" s="7" t="s">
        <v>31</v>
      </c>
      <c r="D69" s="86"/>
      <c r="G69" s="88"/>
    </row>
    <row r="70" spans="1:7" ht="12.75">
      <c r="A70" s="12"/>
      <c r="D70" s="86"/>
      <c r="G70" s="88"/>
    </row>
    <row r="71" spans="1:7" ht="12.75">
      <c r="A71" s="13" t="s">
        <v>32</v>
      </c>
      <c r="D71" s="86"/>
      <c r="G71" s="88"/>
    </row>
    <row r="72" spans="1:7" ht="12.75">
      <c r="A72" s="14"/>
      <c r="D72" s="86"/>
      <c r="G72" s="88"/>
    </row>
    <row r="73" spans="1:7" ht="12.75">
      <c r="A73" s="14"/>
      <c r="D73" s="86"/>
      <c r="G73" s="88"/>
    </row>
    <row r="74" spans="1:7" ht="12.75">
      <c r="A74" s="5"/>
      <c r="D74" s="86"/>
      <c r="G74" s="88"/>
    </row>
    <row r="75" spans="1:7" ht="12.75">
      <c r="A75" s="5"/>
      <c r="D75" s="86"/>
      <c r="G75" s="88"/>
    </row>
    <row r="76" spans="1:7" ht="12.75">
      <c r="A76" s="5"/>
      <c r="D76" s="86"/>
      <c r="G76" s="88"/>
    </row>
    <row r="77" spans="1:7" ht="12.75">
      <c r="A77" s="6"/>
      <c r="D77" s="86"/>
      <c r="G77" s="88"/>
    </row>
    <row r="78" spans="1:7" ht="25.5">
      <c r="A78" s="7" t="s">
        <v>76</v>
      </c>
      <c r="D78" s="86"/>
      <c r="G78" s="88"/>
    </row>
    <row r="79" spans="1:7" ht="12.75">
      <c r="A79" s="8" t="s">
        <v>77</v>
      </c>
      <c r="B79" t="s">
        <v>281</v>
      </c>
      <c r="C79">
        <v>2.99</v>
      </c>
      <c r="D79" s="86">
        <v>1</v>
      </c>
      <c r="E79">
        <v>2.75</v>
      </c>
      <c r="F79">
        <v>3</v>
      </c>
      <c r="G79" s="88">
        <f>(C79+D79+E79+F79)*33</f>
        <v>321.42</v>
      </c>
    </row>
    <row r="80" spans="1:7" ht="12.75">
      <c r="A80" s="9" t="s">
        <v>78</v>
      </c>
      <c r="D80" s="86"/>
      <c r="G80" s="88"/>
    </row>
    <row r="81" spans="1:7" ht="12.75">
      <c r="A81" s="10" t="s">
        <v>29</v>
      </c>
      <c r="D81" s="86"/>
      <c r="G81" s="88"/>
    </row>
    <row r="82" spans="1:7" ht="12.75">
      <c r="A82" s="7" t="s">
        <v>79</v>
      </c>
      <c r="D82" s="86"/>
      <c r="G82" s="88"/>
    </row>
    <row r="83" spans="1:7" ht="12.75">
      <c r="A83" s="7" t="s">
        <v>31</v>
      </c>
      <c r="D83" s="86"/>
      <c r="G83" s="88"/>
    </row>
    <row r="84" spans="1:7" ht="12.75">
      <c r="A84" s="12"/>
      <c r="D84" s="86"/>
      <c r="G84" s="88"/>
    </row>
    <row r="85" spans="1:7" ht="12.75">
      <c r="A85" s="13" t="s">
        <v>32</v>
      </c>
      <c r="D85" s="86"/>
      <c r="G85" s="88"/>
    </row>
    <row r="86" spans="1:7" ht="12.75">
      <c r="A86" s="14"/>
      <c r="D86" s="86"/>
      <c r="G86" s="88"/>
    </row>
    <row r="87" spans="1:7" ht="12.75">
      <c r="A87" s="14"/>
      <c r="D87" s="86"/>
      <c r="G87" s="88"/>
    </row>
    <row r="88" spans="1:7" ht="12.75">
      <c r="A88" s="5"/>
      <c r="D88" s="86"/>
      <c r="G88" s="88"/>
    </row>
    <row r="89" spans="1:7" ht="12.75">
      <c r="A89" s="5"/>
      <c r="D89" s="86"/>
      <c r="G89" s="88"/>
    </row>
    <row r="90" spans="1:7" ht="12.75">
      <c r="A90" s="5"/>
      <c r="D90" s="86"/>
      <c r="G90" s="88"/>
    </row>
    <row r="91" spans="1:7" ht="12.75">
      <c r="A91" s="6"/>
      <c r="D91" s="86"/>
      <c r="G91" s="88"/>
    </row>
    <row r="92" spans="1:7" ht="25.5">
      <c r="A92" s="7" t="s">
        <v>80</v>
      </c>
      <c r="D92" s="86"/>
      <c r="G92" s="88"/>
    </row>
    <row r="93" spans="1:7" ht="12.75">
      <c r="A93" s="8" t="s">
        <v>81</v>
      </c>
      <c r="B93" t="s">
        <v>281</v>
      </c>
      <c r="C93">
        <v>0.01</v>
      </c>
      <c r="D93" s="86">
        <v>1</v>
      </c>
      <c r="E93">
        <v>6.95</v>
      </c>
      <c r="F93">
        <v>3</v>
      </c>
      <c r="G93" s="88">
        <f>(C93+D93+E93+F93)*33</f>
        <v>361.68</v>
      </c>
    </row>
    <row r="94" spans="1:7" ht="12.75">
      <c r="A94" s="9" t="s">
        <v>82</v>
      </c>
      <c r="D94" s="86"/>
      <c r="G94" s="88"/>
    </row>
    <row r="95" spans="1:7" ht="12.75">
      <c r="A95" s="10" t="s">
        <v>29</v>
      </c>
      <c r="D95" s="86"/>
      <c r="G95" s="88"/>
    </row>
    <row r="96" spans="1:7" ht="12.75">
      <c r="A96" s="7" t="s">
        <v>83</v>
      </c>
      <c r="D96" s="86"/>
      <c r="G96" s="88"/>
    </row>
    <row r="97" spans="1:7" ht="12.75">
      <c r="A97" s="7" t="s">
        <v>49</v>
      </c>
      <c r="D97" s="86"/>
      <c r="G97" s="88"/>
    </row>
    <row r="98" spans="1:7" ht="12.75">
      <c r="A98" s="12"/>
      <c r="D98" s="86"/>
      <c r="G98" s="88"/>
    </row>
    <row r="99" spans="1:7" ht="12.75">
      <c r="A99" s="13" t="s">
        <v>32</v>
      </c>
      <c r="D99" s="86"/>
      <c r="G99" s="88"/>
    </row>
    <row r="100" spans="1:7" ht="12.75">
      <c r="A100" s="14"/>
      <c r="D100" s="86"/>
      <c r="G100" s="88"/>
    </row>
    <row r="101" spans="1:7" ht="12.75">
      <c r="A101" s="14"/>
      <c r="D101" s="86"/>
      <c r="G101" s="88"/>
    </row>
    <row r="102" spans="1:7" ht="12.75">
      <c r="A102" s="5"/>
      <c r="D102" s="86"/>
      <c r="G102" s="88"/>
    </row>
    <row r="103" spans="1:7" ht="12.75">
      <c r="A103" s="5"/>
      <c r="D103" s="86"/>
      <c r="G103" s="88"/>
    </row>
    <row r="104" spans="1:7" ht="12.75">
      <c r="A104" s="5"/>
      <c r="D104" s="86"/>
      <c r="G104" s="88"/>
    </row>
    <row r="105" spans="1:7" ht="12.75">
      <c r="A105" s="6"/>
      <c r="D105" s="86"/>
      <c r="G105" s="88"/>
    </row>
    <row r="106" spans="1:7" ht="38.25">
      <c r="A106" s="7" t="s">
        <v>84</v>
      </c>
      <c r="D106" s="86"/>
      <c r="G106" s="88"/>
    </row>
    <row r="107" spans="1:7" ht="12.75">
      <c r="A107" s="8" t="s">
        <v>85</v>
      </c>
      <c r="B107" t="s">
        <v>281</v>
      </c>
      <c r="C107">
        <v>12.99</v>
      </c>
      <c r="D107" s="86">
        <f>C107*0.1</f>
        <v>1.2990000000000002</v>
      </c>
      <c r="F107">
        <v>3</v>
      </c>
      <c r="G107" s="88">
        <f>(C107+D107+E107+F107)*33</f>
        <v>570.537</v>
      </c>
    </row>
    <row r="108" spans="1:7" ht="12.75">
      <c r="A108" s="10" t="s">
        <v>29</v>
      </c>
      <c r="D108" s="86"/>
      <c r="G108" s="88"/>
    </row>
    <row r="109" spans="1:7" ht="12.75">
      <c r="A109" s="7" t="s">
        <v>86</v>
      </c>
      <c r="D109" s="86"/>
      <c r="G109" s="88"/>
    </row>
    <row r="110" spans="1:7" ht="12.75">
      <c r="A110" s="7" t="s">
        <v>49</v>
      </c>
      <c r="D110" s="86"/>
      <c r="G110" s="88"/>
    </row>
    <row r="111" spans="1:7" ht="12.75">
      <c r="A111" s="12"/>
      <c r="D111" s="86"/>
      <c r="G111" s="88"/>
    </row>
    <row r="112" spans="1:7" ht="12.75">
      <c r="A112" s="13" t="s">
        <v>32</v>
      </c>
      <c r="D112" s="86"/>
      <c r="G112" s="88"/>
    </row>
    <row r="113" spans="4:7" ht="12.75">
      <c r="D113" s="86"/>
      <c r="G113" s="88"/>
    </row>
    <row r="114" spans="1:7" ht="12.75">
      <c r="A114" s="16" t="s">
        <v>57</v>
      </c>
      <c r="D114" s="86"/>
      <c r="G114" s="88"/>
    </row>
    <row r="115" spans="1:7" ht="12.75">
      <c r="A115" s="17" t="s">
        <v>0</v>
      </c>
      <c r="D115" s="86"/>
      <c r="G115" s="88"/>
    </row>
    <row r="116" spans="1:7" ht="12.75">
      <c r="A116" s="16" t="s">
        <v>1</v>
      </c>
      <c r="D116" s="86"/>
      <c r="G116" s="88"/>
    </row>
    <row r="117" spans="1:7" ht="12.75">
      <c r="A117" s="14"/>
      <c r="D117" s="86"/>
      <c r="G117" s="88"/>
    </row>
    <row r="118" spans="1:7" ht="12.75">
      <c r="A118" s="5"/>
      <c r="D118" s="86"/>
      <c r="G118" s="88"/>
    </row>
    <row r="119" spans="1:7" ht="12.75">
      <c r="A119" s="5"/>
      <c r="D119" s="86"/>
      <c r="G119" s="88"/>
    </row>
    <row r="120" spans="1:7" ht="12.75">
      <c r="A120" s="5"/>
      <c r="D120" s="86"/>
      <c r="G120" s="88"/>
    </row>
    <row r="121" spans="1:7" ht="12.75">
      <c r="A121" s="6"/>
      <c r="D121" s="86"/>
      <c r="G121" s="88"/>
    </row>
    <row r="122" spans="1:7" ht="38.25">
      <c r="A122" s="7" t="s">
        <v>87</v>
      </c>
      <c r="D122" s="86"/>
      <c r="G122" s="88"/>
    </row>
    <row r="123" spans="1:7" ht="12.75">
      <c r="A123" s="8" t="s">
        <v>88</v>
      </c>
      <c r="B123" t="s">
        <v>281</v>
      </c>
      <c r="C123">
        <v>10.95</v>
      </c>
      <c r="D123" s="86">
        <f>C123*0.1</f>
        <v>1.095</v>
      </c>
      <c r="F123">
        <v>3</v>
      </c>
      <c r="G123" s="88">
        <f>(C123+D123+E123+F123)*33</f>
        <v>496.485</v>
      </c>
    </row>
    <row r="124" spans="1:7" ht="12.75">
      <c r="A124" s="10" t="s">
        <v>29</v>
      </c>
      <c r="D124" s="86"/>
      <c r="G124" s="88"/>
    </row>
    <row r="125" spans="1:7" ht="12.75">
      <c r="A125" s="11" t="s">
        <v>30</v>
      </c>
      <c r="D125" s="86"/>
      <c r="G125" s="88"/>
    </row>
    <row r="126" spans="1:7" ht="12.75">
      <c r="A126" s="7" t="s">
        <v>31</v>
      </c>
      <c r="D126" s="86"/>
      <c r="G126" s="88"/>
    </row>
    <row r="127" spans="1:7" ht="12.75">
      <c r="A127" s="12"/>
      <c r="D127" s="86"/>
      <c r="G127" s="88"/>
    </row>
    <row r="128" spans="1:7" ht="12.75">
      <c r="A128" s="13" t="s">
        <v>32</v>
      </c>
      <c r="D128" s="86"/>
      <c r="G128" s="88"/>
    </row>
    <row r="129" spans="1:7" ht="12.75">
      <c r="A129" s="14"/>
      <c r="D129" s="86"/>
      <c r="G129" s="88"/>
    </row>
    <row r="130" spans="1:7" ht="12.75">
      <c r="A130" s="14"/>
      <c r="D130" s="86"/>
      <c r="G130" s="88"/>
    </row>
    <row r="131" spans="1:7" ht="12.75">
      <c r="A131" s="5"/>
      <c r="D131" s="86"/>
      <c r="G131" s="88"/>
    </row>
    <row r="132" spans="1:7" ht="12.75">
      <c r="A132" s="5"/>
      <c r="D132" s="86"/>
      <c r="G132" s="88"/>
    </row>
    <row r="133" spans="1:7" ht="12.75">
      <c r="A133" s="5"/>
      <c r="D133" s="86"/>
      <c r="G133" s="88"/>
    </row>
    <row r="134" spans="1:7" ht="12.75">
      <c r="A134" s="6"/>
      <c r="D134" s="86"/>
      <c r="G134" s="88"/>
    </row>
    <row r="135" spans="1:7" ht="12.75">
      <c r="A135" s="7" t="s">
        <v>89</v>
      </c>
      <c r="D135" s="86"/>
      <c r="G135" s="88"/>
    </row>
    <row r="136" spans="1:7" ht="12.75">
      <c r="A136" s="8" t="s">
        <v>21</v>
      </c>
      <c r="B136" t="s">
        <v>278</v>
      </c>
      <c r="C136">
        <v>9.99</v>
      </c>
      <c r="D136" s="86">
        <f>C136*0.1</f>
        <v>0.9990000000000001</v>
      </c>
      <c r="F136">
        <v>3</v>
      </c>
      <c r="G136" s="88">
        <f>(C136+D136+E136+F136)*33</f>
        <v>461.637</v>
      </c>
    </row>
    <row r="137" spans="1:7" ht="12.75">
      <c r="A137" s="9" t="s">
        <v>90</v>
      </c>
      <c r="D137" s="86"/>
      <c r="G137" s="88"/>
    </row>
    <row r="138" spans="1:7" ht="12.75">
      <c r="A138" s="10" t="s">
        <v>29</v>
      </c>
      <c r="D138" s="86"/>
      <c r="G138" s="88"/>
    </row>
    <row r="139" spans="1:7" ht="12.75">
      <c r="A139" s="7" t="s">
        <v>91</v>
      </c>
      <c r="D139" s="86"/>
      <c r="G139" s="88"/>
    </row>
    <row r="140" spans="1:7" ht="12.75">
      <c r="A140" s="7" t="s">
        <v>31</v>
      </c>
      <c r="D140" s="86"/>
      <c r="G140" s="88"/>
    </row>
    <row r="141" spans="1:7" ht="12.75">
      <c r="A141" s="12"/>
      <c r="D141" s="86"/>
      <c r="G141" s="88"/>
    </row>
    <row r="142" spans="1:7" ht="12.75">
      <c r="A142" s="13" t="s">
        <v>32</v>
      </c>
      <c r="D142" s="86"/>
      <c r="G142" s="88"/>
    </row>
    <row r="143" spans="1:7" ht="12.75">
      <c r="A143" s="14"/>
      <c r="D143" s="86"/>
      <c r="G143" s="88"/>
    </row>
    <row r="144" spans="1:7" ht="12.75">
      <c r="A144" s="14"/>
      <c r="D144" s="86"/>
      <c r="G144" s="88"/>
    </row>
    <row r="145" spans="1:7" ht="12.75">
      <c r="A145" s="5"/>
      <c r="D145" s="86"/>
      <c r="G145" s="88"/>
    </row>
    <row r="146" spans="1:7" ht="12.75">
      <c r="A146" s="5"/>
      <c r="D146" s="86"/>
      <c r="G146" s="88"/>
    </row>
    <row r="147" spans="1:7" ht="12.75">
      <c r="A147" s="5"/>
      <c r="D147" s="86"/>
      <c r="G147" s="88"/>
    </row>
    <row r="148" spans="1:7" ht="12.75">
      <c r="A148" s="6"/>
      <c r="D148" s="86"/>
      <c r="G148" s="88"/>
    </row>
    <row r="149" spans="1:7" ht="12.75">
      <c r="A149" s="7" t="s">
        <v>92</v>
      </c>
      <c r="D149" s="86"/>
      <c r="G149" s="88"/>
    </row>
    <row r="150" spans="1:7" ht="12.75">
      <c r="A150" s="8" t="s">
        <v>68</v>
      </c>
      <c r="B150" t="s">
        <v>239</v>
      </c>
      <c r="C150">
        <v>6.99</v>
      </c>
      <c r="D150" s="86">
        <v>1</v>
      </c>
      <c r="F150">
        <v>3</v>
      </c>
      <c r="G150" s="88">
        <f>(C150+D150+E150+F150)*33</f>
        <v>362.67</v>
      </c>
    </row>
    <row r="151" spans="1:7" ht="12.75">
      <c r="A151" s="9" t="s">
        <v>93</v>
      </c>
      <c r="D151" s="86"/>
      <c r="G151" s="88"/>
    </row>
    <row r="152" spans="1:7" ht="12.75">
      <c r="A152" s="10" t="s">
        <v>29</v>
      </c>
      <c r="D152" s="86"/>
      <c r="G152" s="88"/>
    </row>
    <row r="153" spans="1:7" ht="12.75">
      <c r="A153" s="11" t="s">
        <v>30</v>
      </c>
      <c r="D153" s="86"/>
      <c r="G153" s="88"/>
    </row>
    <row r="154" spans="1:7" ht="12.75">
      <c r="A154" s="7" t="s">
        <v>31</v>
      </c>
      <c r="D154" s="86"/>
      <c r="G154" s="88"/>
    </row>
    <row r="155" spans="1:7" ht="12.75">
      <c r="A155" s="12"/>
      <c r="D155" s="86"/>
      <c r="G155" s="88"/>
    </row>
    <row r="156" spans="1:7" ht="12.75">
      <c r="A156" s="13" t="s">
        <v>32</v>
      </c>
      <c r="D156" s="86"/>
      <c r="G156" s="88"/>
    </row>
    <row r="157" spans="1:7" ht="12.75">
      <c r="A157" s="14"/>
      <c r="D157" s="86"/>
      <c r="G157" s="88"/>
    </row>
    <row r="158" spans="1:7" ht="12.75">
      <c r="A158" s="14"/>
      <c r="D158" s="86"/>
      <c r="G158" s="88"/>
    </row>
    <row r="159" spans="1:7" ht="12.75">
      <c r="A159" s="5"/>
      <c r="D159" s="86"/>
      <c r="G159" s="88"/>
    </row>
    <row r="160" spans="1:7" ht="12.75">
      <c r="A160" s="5"/>
      <c r="D160" s="86"/>
      <c r="G160" s="88"/>
    </row>
    <row r="161" spans="1:7" ht="12.75">
      <c r="A161" s="5"/>
      <c r="D161" s="86"/>
      <c r="G161" s="88"/>
    </row>
    <row r="162" spans="1:7" ht="12.75">
      <c r="A162" s="6"/>
      <c r="D162" s="86"/>
      <c r="G162" s="88"/>
    </row>
    <row r="163" spans="1:7" ht="25.5">
      <c r="A163" s="7" t="s">
        <v>94</v>
      </c>
      <c r="D163" s="86"/>
      <c r="G163" s="88"/>
    </row>
    <row r="164" spans="1:7" ht="12.75">
      <c r="A164" s="8" t="s">
        <v>65</v>
      </c>
      <c r="B164" t="s">
        <v>239</v>
      </c>
      <c r="C164">
        <v>7.99</v>
      </c>
      <c r="D164" s="86">
        <v>1</v>
      </c>
      <c r="F164">
        <v>3</v>
      </c>
      <c r="G164" s="88">
        <f>(C164+D164+E164+F164)*33</f>
        <v>395.67</v>
      </c>
    </row>
    <row r="165" spans="1:7" ht="12.75">
      <c r="A165" s="9" t="s">
        <v>95</v>
      </c>
      <c r="D165" s="86"/>
      <c r="G165" s="88"/>
    </row>
    <row r="166" spans="1:7" ht="12.75">
      <c r="A166" s="10" t="s">
        <v>29</v>
      </c>
      <c r="D166" s="86"/>
      <c r="G166" s="88"/>
    </row>
    <row r="167" spans="1:7" ht="12.75">
      <c r="A167" s="11" t="s">
        <v>30</v>
      </c>
      <c r="D167" s="86"/>
      <c r="G167" s="88"/>
    </row>
    <row r="168" spans="1:7" ht="12.75">
      <c r="A168" s="7" t="s">
        <v>31</v>
      </c>
      <c r="D168" s="86"/>
      <c r="G168" s="88"/>
    </row>
    <row r="169" spans="1:7" ht="12.75">
      <c r="A169" s="12"/>
      <c r="D169" s="86"/>
      <c r="G169" s="88"/>
    </row>
    <row r="170" spans="1:7" ht="12.75">
      <c r="A170" s="13" t="s">
        <v>32</v>
      </c>
      <c r="D170" s="86"/>
      <c r="G170" s="88"/>
    </row>
    <row r="171" spans="1:7" ht="12.75">
      <c r="A171" s="14"/>
      <c r="D171" s="86"/>
      <c r="G171" s="88"/>
    </row>
    <row r="172" spans="1:7" ht="12.75">
      <c r="A172" s="14"/>
      <c r="D172" s="86"/>
      <c r="G172" s="88"/>
    </row>
    <row r="173" spans="1:7" ht="12.75">
      <c r="A173" s="5"/>
      <c r="D173" s="86"/>
      <c r="G173" s="88"/>
    </row>
    <row r="174" spans="1:7" ht="12.75">
      <c r="A174" s="5"/>
      <c r="D174" s="86"/>
      <c r="G174" s="88"/>
    </row>
    <row r="175" spans="1:7" ht="12.75">
      <c r="A175" s="5"/>
      <c r="D175" s="86"/>
      <c r="G175" s="88"/>
    </row>
    <row r="176" spans="1:7" ht="12.75">
      <c r="A176" s="6"/>
      <c r="D176" s="86"/>
      <c r="G176" s="88"/>
    </row>
    <row r="177" spans="1:7" ht="12.75">
      <c r="A177" s="7" t="s">
        <v>96</v>
      </c>
      <c r="D177" s="86"/>
      <c r="G177" s="88"/>
    </row>
    <row r="178" spans="1:7" ht="12.75">
      <c r="A178" s="8" t="s">
        <v>21</v>
      </c>
      <c r="B178" t="s">
        <v>239</v>
      </c>
      <c r="C178">
        <v>9.99</v>
      </c>
      <c r="D178" s="86">
        <v>1</v>
      </c>
      <c r="F178">
        <v>3</v>
      </c>
      <c r="G178" s="88">
        <f>(C178+D178+E178+F178)*33</f>
        <v>461.67</v>
      </c>
    </row>
    <row r="179" spans="1:7" ht="12.75">
      <c r="A179" s="9" t="s">
        <v>97</v>
      </c>
      <c r="D179" s="86"/>
      <c r="G179" s="88"/>
    </row>
    <row r="180" spans="1:7" ht="12.75">
      <c r="A180" s="10" t="s">
        <v>29</v>
      </c>
      <c r="D180" s="86"/>
      <c r="G180" s="88"/>
    </row>
    <row r="181" spans="1:7" ht="12.75">
      <c r="A181" s="11" t="s">
        <v>30</v>
      </c>
      <c r="D181" s="86"/>
      <c r="G181" s="88"/>
    </row>
    <row r="182" spans="1:7" ht="12.75">
      <c r="A182" s="7" t="s">
        <v>31</v>
      </c>
      <c r="D182" s="86"/>
      <c r="G182" s="88"/>
    </row>
    <row r="183" spans="1:7" ht="12.75">
      <c r="A183" s="12"/>
      <c r="D183" s="86"/>
      <c r="G183" s="88"/>
    </row>
    <row r="184" spans="1:7" ht="12.75">
      <c r="A184" s="13" t="s">
        <v>32</v>
      </c>
      <c r="D184" s="86"/>
      <c r="G184" s="88"/>
    </row>
    <row r="185" spans="1:7" ht="12.75">
      <c r="A185" s="14"/>
      <c r="D185" s="86"/>
      <c r="G185" s="88"/>
    </row>
    <row r="186" spans="1:7" ht="12.75">
      <c r="A186" s="14"/>
      <c r="D186" s="86"/>
      <c r="G186" s="88"/>
    </row>
    <row r="187" spans="1:7" ht="12.75">
      <c r="A187" s="5"/>
      <c r="D187" s="86"/>
      <c r="G187" s="88"/>
    </row>
    <row r="188" spans="1:7" ht="12.75">
      <c r="A188" s="5"/>
      <c r="D188" s="86"/>
      <c r="G188" s="88"/>
    </row>
    <row r="189" spans="1:7" ht="12.75">
      <c r="A189" s="5"/>
      <c r="D189" s="86"/>
      <c r="G189" s="88"/>
    </row>
    <row r="190" spans="1:7" ht="12.75">
      <c r="A190" s="6"/>
      <c r="D190" s="86"/>
      <c r="G190" s="88"/>
    </row>
    <row r="191" spans="1:7" ht="12.75">
      <c r="A191" s="7" t="s">
        <v>98</v>
      </c>
      <c r="D191" s="86"/>
      <c r="G191" s="88"/>
    </row>
    <row r="192" spans="1:7" ht="12.75">
      <c r="A192" s="8" t="s">
        <v>99</v>
      </c>
      <c r="B192" t="s">
        <v>239</v>
      </c>
      <c r="C192">
        <v>6.9</v>
      </c>
      <c r="D192" s="86">
        <v>1</v>
      </c>
      <c r="E192">
        <v>7.95</v>
      </c>
      <c r="F192">
        <v>3</v>
      </c>
      <c r="G192" s="88">
        <f>(C192+D192+E192+F192)*33</f>
        <v>622.0500000000001</v>
      </c>
    </row>
    <row r="193" spans="1:7" ht="12.75">
      <c r="A193" s="10" t="s">
        <v>29</v>
      </c>
      <c r="D193" s="86"/>
      <c r="G193" s="88"/>
    </row>
    <row r="194" spans="1:7" ht="12.75">
      <c r="A194" s="7" t="s">
        <v>100</v>
      </c>
      <c r="D194" s="86"/>
      <c r="G194" s="88"/>
    </row>
    <row r="195" spans="1:7" ht="12.75">
      <c r="A195" s="7" t="s">
        <v>31</v>
      </c>
      <c r="D195" s="86"/>
      <c r="G195" s="88"/>
    </row>
    <row r="196" spans="1:7" ht="12.75">
      <c r="A196" s="12"/>
      <c r="D196" s="86"/>
      <c r="G196" s="88"/>
    </row>
    <row r="197" spans="1:7" ht="12.75">
      <c r="A197" s="13" t="s">
        <v>32</v>
      </c>
      <c r="D197" s="86"/>
      <c r="G197" s="88"/>
    </row>
    <row r="198" spans="1:7" ht="12.75">
      <c r="A198" s="14"/>
      <c r="D198" s="86"/>
      <c r="G198" s="88"/>
    </row>
    <row r="199" spans="1:7" ht="12.75">
      <c r="A199" s="14"/>
      <c r="D199" s="86"/>
      <c r="G199" s="88"/>
    </row>
    <row r="200" spans="1:7" ht="12.75">
      <c r="A200" s="5"/>
      <c r="D200" s="86"/>
      <c r="G200" s="88"/>
    </row>
    <row r="201" spans="1:7" ht="12.75">
      <c r="A201" s="5"/>
      <c r="D201" s="86"/>
      <c r="G201" s="88"/>
    </row>
    <row r="202" spans="1:7" ht="12.75">
      <c r="A202" s="5"/>
      <c r="D202" s="86"/>
      <c r="G202" s="88"/>
    </row>
    <row r="203" spans="1:7" ht="12.75">
      <c r="A203" s="6"/>
      <c r="D203" s="86"/>
      <c r="G203" s="88"/>
    </row>
    <row r="204" spans="1:7" ht="12.75">
      <c r="A204" s="7" t="s">
        <v>101</v>
      </c>
      <c r="D204" s="86"/>
      <c r="G204" s="88"/>
    </row>
    <row r="205" spans="1:7" ht="12.75">
      <c r="A205" s="8" t="s">
        <v>102</v>
      </c>
      <c r="B205" t="s">
        <v>284</v>
      </c>
      <c r="C205">
        <v>14.98</v>
      </c>
      <c r="D205" s="86">
        <f>C205*0.1</f>
        <v>1.4980000000000002</v>
      </c>
      <c r="F205">
        <v>3</v>
      </c>
      <c r="G205" s="88">
        <f>(C205+D205+E205+F205)*33</f>
        <v>642.774</v>
      </c>
    </row>
    <row r="206" spans="1:7" ht="12.75">
      <c r="A206" s="10" t="s">
        <v>29</v>
      </c>
      <c r="D206" s="86"/>
      <c r="G206" s="88"/>
    </row>
    <row r="207" spans="1:7" ht="12.75">
      <c r="A207" s="11" t="s">
        <v>30</v>
      </c>
      <c r="D207" s="86"/>
      <c r="G207" s="88"/>
    </row>
    <row r="208" spans="1:7" ht="12.75">
      <c r="A208" s="7" t="s">
        <v>31</v>
      </c>
      <c r="D208" s="86"/>
      <c r="G208" s="88"/>
    </row>
    <row r="209" spans="1:7" ht="12.75">
      <c r="A209" s="12"/>
      <c r="D209" s="86"/>
      <c r="G209" s="88"/>
    </row>
    <row r="210" spans="1:7" ht="12.75">
      <c r="A210" s="13" t="s">
        <v>32</v>
      </c>
      <c r="D210" s="86"/>
      <c r="G210" s="88"/>
    </row>
    <row r="211" spans="1:7" ht="12.75">
      <c r="A211" s="14"/>
      <c r="D211" s="86"/>
      <c r="G211" s="88"/>
    </row>
    <row r="212" spans="1:7" ht="12.75">
      <c r="A212" s="14"/>
      <c r="D212" s="86"/>
      <c r="G212" s="88"/>
    </row>
    <row r="213" spans="1:7" ht="12.75">
      <c r="A213" s="5"/>
      <c r="D213" s="86"/>
      <c r="G213" s="88"/>
    </row>
    <row r="214" spans="1:7" ht="12.75">
      <c r="A214" s="5"/>
      <c r="D214" s="86"/>
      <c r="G214" s="88"/>
    </row>
    <row r="215" spans="1:7" ht="12.75">
      <c r="A215" s="5"/>
      <c r="D215" s="86"/>
      <c r="G215" s="88"/>
    </row>
    <row r="216" spans="1:7" ht="12.75">
      <c r="A216" s="6"/>
      <c r="D216" s="86"/>
      <c r="G216" s="88"/>
    </row>
    <row r="217" spans="1:7" ht="12.75">
      <c r="A217" s="7" t="s">
        <v>103</v>
      </c>
      <c r="D217" s="86"/>
      <c r="G217" s="88"/>
    </row>
    <row r="218" spans="1:7" ht="12.75">
      <c r="A218" s="8" t="s">
        <v>104</v>
      </c>
      <c r="B218" t="s">
        <v>285</v>
      </c>
      <c r="C218">
        <v>8.21</v>
      </c>
      <c r="D218" s="86">
        <v>1</v>
      </c>
      <c r="E218">
        <v>4.99</v>
      </c>
      <c r="F218">
        <v>3</v>
      </c>
      <c r="G218" s="88">
        <f>(C218+D218+E218+F218)*33</f>
        <v>567.6000000000001</v>
      </c>
    </row>
    <row r="219" spans="1:7" ht="12.75">
      <c r="A219" s="9" t="s">
        <v>105</v>
      </c>
      <c r="D219" s="86"/>
      <c r="G219" s="88"/>
    </row>
    <row r="220" spans="1:7" ht="12.75">
      <c r="A220" s="10" t="s">
        <v>29</v>
      </c>
      <c r="D220" s="86"/>
      <c r="G220" s="88"/>
    </row>
    <row r="221" spans="1:7" ht="12.75">
      <c r="A221" s="7" t="s">
        <v>106</v>
      </c>
      <c r="D221" s="86"/>
      <c r="G221" s="88"/>
    </row>
    <row r="222" spans="1:7" ht="12.75">
      <c r="A222" s="7" t="s">
        <v>49</v>
      </c>
      <c r="D222" s="86"/>
      <c r="G222" s="88"/>
    </row>
    <row r="223" spans="1:7" ht="12.75">
      <c r="A223" s="12"/>
      <c r="D223" s="86"/>
      <c r="G223" s="88"/>
    </row>
    <row r="224" spans="1:7" ht="12.75">
      <c r="A224" s="13" t="s">
        <v>32</v>
      </c>
      <c r="D224" s="86"/>
      <c r="G224" s="88"/>
    </row>
    <row r="225" spans="1:7" ht="12.75">
      <c r="A225" s="14"/>
      <c r="D225" s="86"/>
      <c r="G225" s="88"/>
    </row>
    <row r="226" spans="1:7" ht="12.75">
      <c r="A226" s="14"/>
      <c r="D226" s="86"/>
      <c r="G226" s="88"/>
    </row>
    <row r="227" spans="1:7" ht="12.75">
      <c r="A227" s="5"/>
      <c r="D227" s="86"/>
      <c r="G227" s="88"/>
    </row>
    <row r="228" spans="1:7" ht="12.75">
      <c r="A228" s="5"/>
      <c r="D228" s="86"/>
      <c r="G228" s="88"/>
    </row>
    <row r="229" spans="1:7" ht="12.75">
      <c r="A229" s="5"/>
      <c r="D229" s="86"/>
      <c r="G229" s="88"/>
    </row>
    <row r="230" spans="1:7" ht="12.75">
      <c r="A230" s="6"/>
      <c r="D230" s="86"/>
      <c r="G230" s="88"/>
    </row>
    <row r="231" spans="1:7" ht="25.5">
      <c r="A231" s="7" t="s">
        <v>107</v>
      </c>
      <c r="D231" s="86"/>
      <c r="G231" s="88"/>
    </row>
    <row r="232" spans="1:7" ht="12.75">
      <c r="A232" s="8" t="s">
        <v>108</v>
      </c>
      <c r="B232" t="s">
        <v>285</v>
      </c>
      <c r="C232">
        <v>1.99</v>
      </c>
      <c r="D232" s="86">
        <v>1</v>
      </c>
      <c r="E232">
        <v>4.99</v>
      </c>
      <c r="F232">
        <v>3</v>
      </c>
      <c r="G232" s="88">
        <f>(C232+D232+E232+F232)*33</f>
        <v>362.34000000000003</v>
      </c>
    </row>
    <row r="233" spans="1:7" ht="12.75">
      <c r="A233" s="10" t="s">
        <v>29</v>
      </c>
      <c r="D233" s="86"/>
      <c r="G233" s="88"/>
    </row>
    <row r="234" spans="1:7" ht="12.75">
      <c r="A234" s="7" t="s">
        <v>109</v>
      </c>
      <c r="D234" s="86"/>
      <c r="G234" s="88"/>
    </row>
    <row r="235" spans="1:7" ht="12.75">
      <c r="A235" s="7" t="s">
        <v>49</v>
      </c>
      <c r="D235" s="86"/>
      <c r="G235" s="88"/>
    </row>
    <row r="236" spans="1:7" ht="12.75">
      <c r="A236" s="12"/>
      <c r="D236" s="86"/>
      <c r="G236" s="88"/>
    </row>
    <row r="237" spans="1:7" ht="12.75">
      <c r="A237" s="13" t="s">
        <v>32</v>
      </c>
      <c r="D237" s="86"/>
      <c r="G237" s="88"/>
    </row>
    <row r="238" spans="4:7" ht="12.75">
      <c r="D238" s="86"/>
      <c r="G238" s="88"/>
    </row>
    <row r="239" spans="1:7" ht="12.75">
      <c r="A239" s="16" t="s">
        <v>57</v>
      </c>
      <c r="D239" s="86"/>
      <c r="G239" s="88"/>
    </row>
    <row r="240" spans="1:7" ht="12.75">
      <c r="A240" s="17" t="s">
        <v>0</v>
      </c>
      <c r="D240" s="86"/>
      <c r="G240" s="88"/>
    </row>
    <row r="241" spans="1:7" ht="12.75">
      <c r="A241" s="16" t="s">
        <v>1</v>
      </c>
      <c r="D241" s="86"/>
      <c r="G241" s="88"/>
    </row>
    <row r="242" spans="1:7" ht="12.75">
      <c r="A242" s="14"/>
      <c r="D242" s="86"/>
      <c r="G242" s="88"/>
    </row>
    <row r="243" spans="1:7" ht="12.75">
      <c r="A243" s="5"/>
      <c r="D243" s="86"/>
      <c r="G243" s="88"/>
    </row>
    <row r="244" spans="1:7" ht="12.75">
      <c r="A244" s="5"/>
      <c r="D244" s="86"/>
      <c r="G244" s="88"/>
    </row>
    <row r="245" spans="1:7" ht="12.75">
      <c r="A245" s="5"/>
      <c r="D245" s="86"/>
      <c r="G245" s="88"/>
    </row>
    <row r="246" spans="1:7" ht="12.75">
      <c r="A246" s="6"/>
      <c r="D246" s="86"/>
      <c r="G246" s="88"/>
    </row>
    <row r="247" spans="1:7" ht="12.75">
      <c r="A247" s="7" t="s">
        <v>179</v>
      </c>
      <c r="D247" s="86"/>
      <c r="G247" s="88"/>
    </row>
    <row r="248" spans="1:7" ht="12.75">
      <c r="A248" s="8" t="s">
        <v>180</v>
      </c>
      <c r="B248" t="s">
        <v>199</v>
      </c>
      <c r="C248">
        <v>180.23</v>
      </c>
      <c r="D248" s="86">
        <f>C248*0.1</f>
        <v>18.023</v>
      </c>
      <c r="F248">
        <v>3</v>
      </c>
      <c r="G248" s="88">
        <f>(C248+D248+E248+F248)*33</f>
        <v>6641.348999999999</v>
      </c>
    </row>
    <row r="249" spans="1:7" ht="12.75">
      <c r="A249" s="15" t="s">
        <v>47</v>
      </c>
      <c r="D249" s="86"/>
      <c r="G249" s="88"/>
    </row>
    <row r="250" spans="1:7" ht="12.75">
      <c r="A250" s="7" t="s">
        <v>181</v>
      </c>
      <c r="D250" s="86"/>
      <c r="G250" s="88"/>
    </row>
    <row r="251" spans="1:7" ht="12.75">
      <c r="A251" s="7" t="s">
        <v>49</v>
      </c>
      <c r="D251" s="86"/>
      <c r="G251" s="88"/>
    </row>
    <row r="252" spans="1:7" ht="12.75">
      <c r="A252" s="12"/>
      <c r="D252" s="86"/>
      <c r="G252" s="88"/>
    </row>
    <row r="253" spans="1:7" ht="12.75">
      <c r="A253" s="13" t="s">
        <v>32</v>
      </c>
      <c r="D253" s="86"/>
      <c r="G253" s="88"/>
    </row>
    <row r="254" spans="1:7" ht="12.75">
      <c r="A254" s="14"/>
      <c r="D254" s="86"/>
      <c r="G254" s="88"/>
    </row>
    <row r="255" spans="1:7" ht="12.75">
      <c r="A255" s="14"/>
      <c r="D255" s="86"/>
      <c r="G255" s="88"/>
    </row>
    <row r="256" spans="1:7" ht="12.75">
      <c r="A256" s="5"/>
      <c r="D256" s="86"/>
      <c r="G256" s="88"/>
    </row>
    <row r="257" spans="1:7" ht="12.75">
      <c r="A257" s="5"/>
      <c r="D257" s="86"/>
      <c r="G257" s="88"/>
    </row>
    <row r="258" spans="1:7" ht="12.75">
      <c r="A258" s="5"/>
      <c r="D258" s="86"/>
      <c r="G258" s="88"/>
    </row>
    <row r="259" spans="1:7" ht="12.75">
      <c r="A259" s="6"/>
      <c r="D259" s="86"/>
      <c r="G259" s="88"/>
    </row>
    <row r="260" spans="1:7" ht="25.5">
      <c r="A260" s="7" t="s">
        <v>182</v>
      </c>
      <c r="B260" t="s">
        <v>200</v>
      </c>
      <c r="C260">
        <v>46.84</v>
      </c>
      <c r="D260" s="86">
        <f>C260*0.1</f>
        <v>4.684</v>
      </c>
      <c r="F260">
        <v>11</v>
      </c>
      <c r="G260" s="88">
        <f>(C260+D260+E260+F260)*33</f>
        <v>2063.292</v>
      </c>
    </row>
    <row r="261" spans="1:7" ht="12.75">
      <c r="A261" s="8" t="s">
        <v>183</v>
      </c>
      <c r="D261" s="86"/>
      <c r="G261" s="88"/>
    </row>
    <row r="262" spans="1:7" ht="12.75">
      <c r="A262" s="9" t="s">
        <v>184</v>
      </c>
      <c r="D262" s="86"/>
      <c r="G262" s="88"/>
    </row>
    <row r="263" spans="1:7" ht="12.75">
      <c r="A263" s="10" t="s">
        <v>29</v>
      </c>
      <c r="D263" s="86"/>
      <c r="G263" s="88"/>
    </row>
    <row r="264" spans="1:7" ht="12.75">
      <c r="A264" s="11" t="s">
        <v>30</v>
      </c>
      <c r="D264" s="86"/>
      <c r="G264" s="88"/>
    </row>
    <row r="265" spans="1:7" ht="12.75">
      <c r="A265" s="7" t="s">
        <v>31</v>
      </c>
      <c r="D265" s="86"/>
      <c r="G265" s="88"/>
    </row>
    <row r="266" spans="1:7" ht="12.75">
      <c r="A266" s="12"/>
      <c r="D266" s="86"/>
      <c r="G266" s="88"/>
    </row>
    <row r="267" spans="1:7" ht="12.75">
      <c r="A267" s="13" t="s">
        <v>32</v>
      </c>
      <c r="D267" s="86"/>
      <c r="G267" s="88"/>
    </row>
    <row r="268" spans="1:7" ht="12.75">
      <c r="A268" s="14"/>
      <c r="D268" s="86"/>
      <c r="G268" s="88"/>
    </row>
    <row r="269" spans="1:7" ht="12.75">
      <c r="A269" s="14"/>
      <c r="D269" s="86"/>
      <c r="G269" s="88"/>
    </row>
    <row r="270" spans="1:7" ht="12.75">
      <c r="A270" s="5"/>
      <c r="D270" s="86"/>
      <c r="G270" s="88"/>
    </row>
    <row r="271" spans="1:7" ht="12.75">
      <c r="A271" s="5"/>
      <c r="D271" s="86"/>
      <c r="G271" s="88"/>
    </row>
    <row r="272" spans="1:7" ht="12.75">
      <c r="A272" s="5"/>
      <c r="D272" s="86"/>
      <c r="G272" s="88"/>
    </row>
    <row r="273" spans="1:7" ht="12.75">
      <c r="A273" s="6"/>
      <c r="D273" s="86"/>
      <c r="G273" s="88"/>
    </row>
    <row r="274" spans="1:7" ht="38.25">
      <c r="A274" s="7" t="s">
        <v>185</v>
      </c>
      <c r="D274" s="86"/>
      <c r="G274" s="88"/>
    </row>
    <row r="275" spans="1:7" ht="12.75">
      <c r="A275" s="8" t="s">
        <v>186</v>
      </c>
      <c r="B275" t="s">
        <v>286</v>
      </c>
      <c r="C275">
        <v>9.95</v>
      </c>
      <c r="D275" s="86">
        <v>1</v>
      </c>
      <c r="F275">
        <v>3</v>
      </c>
      <c r="G275" s="88">
        <f>(C275+D275+E275+F275)*33</f>
        <v>460.34999999999997</v>
      </c>
    </row>
    <row r="276" spans="1:7" ht="12.75">
      <c r="A276" s="10" t="s">
        <v>29</v>
      </c>
      <c r="D276" s="86"/>
      <c r="G276" s="88"/>
    </row>
    <row r="277" spans="1:7" ht="12.75">
      <c r="A277" s="7" t="s">
        <v>69</v>
      </c>
      <c r="D277" s="86"/>
      <c r="G277" s="88"/>
    </row>
    <row r="278" spans="1:7" ht="12.75">
      <c r="A278" s="7" t="s">
        <v>49</v>
      </c>
      <c r="D278" s="86"/>
      <c r="G278" s="88"/>
    </row>
    <row r="279" spans="1:7" ht="12.75">
      <c r="A279" s="12"/>
      <c r="D279" s="86"/>
      <c r="G279" s="88"/>
    </row>
    <row r="280" spans="1:7" ht="12.75">
      <c r="A280" s="13" t="s">
        <v>32</v>
      </c>
      <c r="D280" s="86"/>
      <c r="G280" s="88"/>
    </row>
    <row r="281" spans="1:7" ht="12.75">
      <c r="A281" s="14"/>
      <c r="D281" s="86"/>
      <c r="G281" s="88"/>
    </row>
    <row r="282" spans="1:7" ht="12.75">
      <c r="A282" s="14"/>
      <c r="D282" s="86"/>
      <c r="G282" s="88"/>
    </row>
    <row r="283" spans="1:7" ht="12.75">
      <c r="A283" s="5"/>
      <c r="D283" s="86"/>
      <c r="G283" s="88"/>
    </row>
    <row r="284" spans="1:7" ht="12.75">
      <c r="A284" s="5"/>
      <c r="D284" s="86"/>
      <c r="G284" s="88"/>
    </row>
    <row r="285" spans="1:7" ht="12.75">
      <c r="A285" s="5"/>
      <c r="D285" s="86"/>
      <c r="G285" s="88"/>
    </row>
    <row r="286" spans="1:7" ht="12.75">
      <c r="A286" s="6"/>
      <c r="D286" s="86"/>
      <c r="G286" s="88"/>
    </row>
    <row r="287" spans="1:7" ht="25.5">
      <c r="A287" s="7" t="s">
        <v>73</v>
      </c>
      <c r="D287" s="86"/>
      <c r="G287" s="88"/>
    </row>
    <row r="288" spans="1:7" ht="12.75">
      <c r="A288" s="8" t="s">
        <v>187</v>
      </c>
      <c r="B288" t="s">
        <v>286</v>
      </c>
      <c r="C288">
        <v>7.33</v>
      </c>
      <c r="D288" s="86">
        <v>1</v>
      </c>
      <c r="E288">
        <v>2.98</v>
      </c>
      <c r="F288">
        <v>3</v>
      </c>
      <c r="G288" s="88">
        <f>(C288+D288+E288+F288)*33</f>
        <v>472.23</v>
      </c>
    </row>
    <row r="289" spans="1:7" ht="12.75">
      <c r="A289" s="9" t="s">
        <v>188</v>
      </c>
      <c r="D289" s="86"/>
      <c r="G289" s="88"/>
    </row>
    <row r="290" spans="1:7" ht="12.75">
      <c r="A290" s="10" t="s">
        <v>29</v>
      </c>
      <c r="D290" s="86"/>
      <c r="G290" s="88"/>
    </row>
    <row r="291" spans="1:7" ht="12.75">
      <c r="A291" s="7" t="s">
        <v>189</v>
      </c>
      <c r="D291" s="86"/>
      <c r="G291" s="88"/>
    </row>
    <row r="292" spans="1:7" ht="12.75">
      <c r="A292" s="7" t="s">
        <v>49</v>
      </c>
      <c r="D292" s="86"/>
      <c r="G292" s="88"/>
    </row>
    <row r="293" spans="1:7" ht="12.75">
      <c r="A293" s="12"/>
      <c r="D293" s="86"/>
      <c r="G293" s="88"/>
    </row>
    <row r="294" spans="1:7" ht="12.75">
      <c r="A294" s="13" t="s">
        <v>32</v>
      </c>
      <c r="D294" s="86"/>
      <c r="G294" s="88"/>
    </row>
    <row r="295" spans="2:7" ht="12.75">
      <c r="B295" t="s">
        <v>283</v>
      </c>
      <c r="C295">
        <f>C10</f>
        <v>36</v>
      </c>
      <c r="D295" s="86">
        <f>D10</f>
        <v>3.6</v>
      </c>
      <c r="E295">
        <f>E10</f>
        <v>8.95</v>
      </c>
      <c r="F295">
        <f>F10</f>
        <v>11</v>
      </c>
      <c r="G295" s="88">
        <f>G10</f>
        <v>1965.1499999999999</v>
      </c>
    </row>
    <row r="296" spans="2:7" ht="12.75">
      <c r="B296" t="s">
        <v>281</v>
      </c>
      <c r="C296">
        <f>C123+C107+C93+C79+C65+C51+C38+C24</f>
        <v>57.35</v>
      </c>
      <c r="D296" s="86">
        <f>D123+D107+D93+D79+D65+D51+D38+D24</f>
        <v>8.438</v>
      </c>
      <c r="E296">
        <f>E123+E107+E93+E79+E65+E51+E38+E24</f>
        <v>14.44</v>
      </c>
      <c r="F296">
        <f>F123+F107+F93+F79+F65+F51+F38+F24</f>
        <v>24</v>
      </c>
      <c r="G296" s="88">
        <f>G123+G107+G93+G79+G65+G51+G38+G24</f>
        <v>3439.5240000000003</v>
      </c>
    </row>
    <row r="297" spans="2:7" ht="12.75">
      <c r="B297" t="s">
        <v>278</v>
      </c>
      <c r="C297">
        <f>C136</f>
        <v>9.99</v>
      </c>
      <c r="D297" s="86">
        <f>D136</f>
        <v>0.9990000000000001</v>
      </c>
      <c r="F297">
        <f>F136</f>
        <v>3</v>
      </c>
      <c r="G297" s="88">
        <f>G136</f>
        <v>461.637</v>
      </c>
    </row>
    <row r="298" spans="2:7" ht="12.75">
      <c r="B298" t="s">
        <v>239</v>
      </c>
      <c r="C298">
        <f>C192+C178+C164+C150</f>
        <v>31.870000000000005</v>
      </c>
      <c r="D298" s="86">
        <f>D192+D178+D164+D150</f>
        <v>4</v>
      </c>
      <c r="E298">
        <f>E192+E178+E164+E150</f>
        <v>7.95</v>
      </c>
      <c r="F298">
        <f>F192+F178+F164+F150</f>
        <v>12</v>
      </c>
      <c r="G298" s="88">
        <f>G192+G178+G164+G150</f>
        <v>1842.0600000000002</v>
      </c>
    </row>
    <row r="299" spans="2:7" ht="12.75">
      <c r="B299" t="s">
        <v>284</v>
      </c>
      <c r="C299">
        <f>C205</f>
        <v>14.98</v>
      </c>
      <c r="D299" s="86">
        <f>D205</f>
        <v>1.4980000000000002</v>
      </c>
      <c r="F299">
        <f>F205</f>
        <v>3</v>
      </c>
      <c r="G299" s="88">
        <f>G205</f>
        <v>642.774</v>
      </c>
    </row>
    <row r="300" spans="2:7" ht="12.75">
      <c r="B300" t="s">
        <v>285</v>
      </c>
      <c r="C300">
        <f>C232+C218</f>
        <v>10.200000000000001</v>
      </c>
      <c r="D300" s="86">
        <f>D232+D218</f>
        <v>2</v>
      </c>
      <c r="E300">
        <f>E232+E218</f>
        <v>9.98</v>
      </c>
      <c r="F300">
        <f>F232+F218</f>
        <v>6</v>
      </c>
      <c r="G300" s="88">
        <f>G232+G218</f>
        <v>929.9400000000002</v>
      </c>
    </row>
    <row r="301" spans="2:7" ht="12.75">
      <c r="B301" t="s">
        <v>199</v>
      </c>
      <c r="C301">
        <f>C248</f>
        <v>180.23</v>
      </c>
      <c r="D301" s="86">
        <f>D248</f>
        <v>18.023</v>
      </c>
      <c r="F301">
        <f>F248</f>
        <v>3</v>
      </c>
      <c r="G301" s="88">
        <f>G248</f>
        <v>6641.348999999999</v>
      </c>
    </row>
    <row r="302" spans="2:7" ht="12.75">
      <c r="B302" t="s">
        <v>200</v>
      </c>
      <c r="C302">
        <f>C260</f>
        <v>46.84</v>
      </c>
      <c r="D302" s="86">
        <f>D260</f>
        <v>4.684</v>
      </c>
      <c r="F302">
        <f>F260</f>
        <v>11</v>
      </c>
      <c r="G302" s="88">
        <f>G260</f>
        <v>2063.292</v>
      </c>
    </row>
    <row r="303" spans="2:7" ht="12.75">
      <c r="B303" t="s">
        <v>286</v>
      </c>
      <c r="C303">
        <f>C288+C275</f>
        <v>17.28</v>
      </c>
      <c r="D303" s="86">
        <f>D288+D275</f>
        <v>2</v>
      </c>
      <c r="E303">
        <f>E288+E275</f>
        <v>2.98</v>
      </c>
      <c r="F303">
        <f>F288+F275</f>
        <v>6</v>
      </c>
      <c r="G303" s="88">
        <f>G288+G275</f>
        <v>932.5799999999999</v>
      </c>
    </row>
    <row r="304" ht="12.75">
      <c r="G304" s="88"/>
    </row>
  </sheetData>
  <sheetProtection/>
  <hyperlinks>
    <hyperlink ref="A9" r:id="rId1" display="http://www.amazon.com/gp/product/B000AP3BRY/ref=ox_sc_act_title_1?ie=UTF8&amp;smid=A1QTAQF9229NTH"/>
    <hyperlink ref="A13" r:id="rId2" display="http://www.amazon.com/gp/help/seller/home.html/ref=ox_sc_seller_act_1?ie=UTF8&amp;marketplaceSeller=&amp;seller=A1QTAQF9229NTH"/>
    <hyperlink ref="A14" r:id="rId3" display="http://www.amazon.com/gp/help/customer/display.html?ie=UTF8&amp;nodeId=200894930&amp;pop-up=1"/>
    <hyperlink ref="A23" r:id="rId4" display="http://www.amazon.com/gp/product/B0054I4TCI/ref=ox_sc_act_title_4?ie=UTF8&amp;smid=A53J65G5MBZYC"/>
    <hyperlink ref="A26" r:id="rId5" display="http://www.amazon.com/gp/help/seller/home.html/ref=ox_sc_seller_act_4?ie=UTF8&amp;marketplaceSeller=&amp;seller=A53J65G5MBZYC"/>
    <hyperlink ref="A28" r:id="rId6" display="http://www.amazon.com/exec/obidos/tg/browse/-/759346/pop-up/ref=ord_cart_shr"/>
    <hyperlink ref="A37" r:id="rId7" display="http://www.amazon.com/gp/product/B004G8E2H4/ref=ox_sc_act_title_5?ie=UTF8&amp;smid=A2BFB6OYOI4UTW"/>
    <hyperlink ref="A40" r:id="rId8" display="http://www.amazon.com/gp/help/seller/home.html/ref=ox_sc_seller_act_5?ie=UTF8&amp;marketplaceSeller=&amp;seller=A2BFB6OYOI4UTW"/>
    <hyperlink ref="A41" r:id="rId9" display="http://www.amazon.com/gp/help/customer/display.html?ie=UTF8&amp;nodeId=200894930&amp;pop-up=1"/>
    <hyperlink ref="A50" r:id="rId10" display="http://www.amazon.com/gp/product/B005EVC2RY/ref=ox_sc_act_title_6?ie=UTF8&amp;smid=A53J65G5MBZYC"/>
    <hyperlink ref="A54" r:id="rId11" display="http://www.amazon.com/gp/help/seller/home.html/ref=ox_sc_seller_act_6?ie=UTF8&amp;marketplaceSeller=&amp;seller=A53J65G5MBZYC"/>
    <hyperlink ref="A55" r:id="rId12" display="http://www.amazon.com/gp/help/customer/display.html?ie=UTF8&amp;nodeId=200894930&amp;pop-up=1"/>
    <hyperlink ref="A64" r:id="rId13" display="http://www.amazon.com/gp/product/B002W5YWBO/ref=ox_sc_act_title_7?ie=UTF8&amp;smid=A2G4QB6QTSJIKQ"/>
    <hyperlink ref="A69" r:id="rId14" display="http://www.amazon.com/exec/obidos/tg/browse/-/759346/pop-up/ref=ord_cart_shr"/>
    <hyperlink ref="A78" r:id="rId15" display="http://www.amazon.com/gp/product/B003B4IWWK/ref=ox_sc_act_title_8?ie=UTF8&amp;smid=A3NITG4S29S7EF"/>
    <hyperlink ref="A82" r:id="rId16" display="http://www.amazon.com/gp/help/seller/home.html/ref=ox_sc_seller_act_8?ie=UTF8&amp;marketplaceSeller=&amp;seller=A3NITG4S29S7EF"/>
    <hyperlink ref="A83" r:id="rId17" display="http://www.amazon.com/exec/obidos/tg/browse/-/759346/pop-up/ref=ord_cart_shr"/>
    <hyperlink ref="A92" r:id="rId18" display="http://www.amazon.com/gp/product/B007X73VAO/ref=ox_sc_act_title_9?ie=UTF8&amp;smid=A1KW9XJ9WGO2OR"/>
    <hyperlink ref="A96" r:id="rId19" display="http://www.amazon.com/gp/help/seller/home.html/ref=ox_sc_seller_act_9?ie=UTF8&amp;marketplaceSeller=&amp;seller=A1KW9XJ9WGO2OR"/>
    <hyperlink ref="A97" r:id="rId20" display="http://www.amazon.com/gp/help/customer/display.html?ie=UTF8&amp;nodeId=200894930&amp;pop-up=1"/>
    <hyperlink ref="A106" r:id="rId21" display="http://www.amazon.com/gp/product/B0044009SA/ref=ox_sc_act_title_10?ie=UTF8&amp;smid=A1MXLL8D7VJOBX"/>
    <hyperlink ref="A109" r:id="rId22" display="http://www.amazon.com/gp/help/seller/home.html/ref=ox_sc_seller_act_10?ie=UTF8&amp;marketplaceSeller=&amp;seller=A1MXLL8D7VJOBX"/>
    <hyperlink ref="A110" r:id="rId23" display="http://www.amazon.com/gp/help/customer/display.html?ie=UTF8&amp;nodeId=200894930&amp;pop-up=1"/>
    <hyperlink ref="A122" r:id="rId24" display="http://www.amazon.com/gp/product/B007M2T1VI/ref=ox_sc_act_title_1?ie=UTF8&amp;smid=A2BFB6OYOI4UTW"/>
    <hyperlink ref="A126" r:id="rId25" display="http://www.amazon.com/exec/obidos/tg/browse/-/759346/pop-up/ref=ord_cart_shr"/>
    <hyperlink ref="A135" r:id="rId26" display="http://www.amazon.com/gp/product/B008CH8QFO/ref=ox_sc_act_title_2?ie=UTF8&amp;smid=AC5PXS4SQBKHM"/>
    <hyperlink ref="A139" r:id="rId27" display="http://www.amazon.com/gp/help/seller/home.html/ref=ox_sc_seller_act_2?ie=UTF8&amp;marketplaceSeller=&amp;seller=AC5PXS4SQBKHM"/>
    <hyperlink ref="A140" r:id="rId28" display="http://www.amazon.com/exec/obidos/tg/browse/-/759346/pop-up/ref=ord_cart_shr"/>
    <hyperlink ref="A149" r:id="rId29" display="http://www.amazon.com/gp/product/B00884YRKO/ref=ox_sc_act_title_3?ie=UTF8&amp;smid=A1ZWN2QAPIMT7O"/>
    <hyperlink ref="A154" r:id="rId30" display="http://www.amazon.com/exec/obidos/tg/browse/-/759346/pop-up/ref=ord_cart_shr"/>
    <hyperlink ref="A163" r:id="rId31" display="http://www.amazon.com/gp/product/B007Z59UF4/ref=ox_sc_act_title_4?ie=UTF8&amp;smid=A4QYYMSVYU1H"/>
    <hyperlink ref="A168" r:id="rId32" display="http://www.amazon.com/exec/obidos/tg/browse/-/759346/pop-up/ref=ord_cart_shr"/>
    <hyperlink ref="A177" r:id="rId33" display="http://www.amazon.com/gp/product/B004VMJAF4/ref=ox_sc_act_title_5?ie=UTF8&amp;smid=A2Q77AGB2TFDBZ"/>
    <hyperlink ref="A182" r:id="rId34" display="http://www.amazon.com/exec/obidos/tg/browse/-/759346/pop-up/ref=ord_cart_shr"/>
    <hyperlink ref="A191" r:id="rId35" display="http://www.amazon.com/gp/product/B004Z1IIWW/ref=ox_sc_act_title_6?ie=UTF8&amp;smid=A2DA9QVW0CSUJQ"/>
    <hyperlink ref="A194" r:id="rId36" display="http://www.amazon.com/gp/help/seller/home.html/ref=ox_sc_seller_act_6?ie=UTF8&amp;marketplaceSeller=&amp;seller=A2DA9QVW0CSUJQ"/>
    <hyperlink ref="A195" r:id="rId37" display="http://www.amazon.com/exec/obidos/tg/browse/-/759346/pop-up/ref=ord_cart_shr"/>
    <hyperlink ref="A204" r:id="rId38" display="http://www.amazon.com/gp/product/B005D87AC0/ref=ox_sc_act_title_7?ie=UTF8&amp;smid=A4M31WCHEQF7Z"/>
    <hyperlink ref="A208" r:id="rId39" display="http://www.amazon.com/exec/obidos/tg/browse/-/759346/pop-up/ref=ord_cart_shr"/>
    <hyperlink ref="A217" r:id="rId40" display="http://www.amazon.com/gp/product/B0060B9J6E/ref=ox_sc_act_title_8?ie=UTF8&amp;smid=A174CY8CR6S3G5"/>
    <hyperlink ref="A221" r:id="rId41" display="http://www.amazon.com/gp/help/seller/home.html/ref=ox_sc_seller_act_8?ie=UTF8&amp;marketplaceSeller=&amp;seller=A174CY8CR6S3G5"/>
    <hyperlink ref="A222" r:id="rId42" display="http://www.amazon.com/gp/help/customer/display.html?ie=UTF8&amp;nodeId=200894930&amp;pop-up=1"/>
    <hyperlink ref="A231" r:id="rId43" display="http://www.amazon.com/gp/product/B0075FSIHU/ref=ox_sc_act_title_9?ie=UTF8&amp;smid=ASML43TP7P45Y"/>
    <hyperlink ref="A234" r:id="rId44" display="http://www.amazon.com/gp/help/seller/home.html/ref=ox_sc_seller_act_9?ie=UTF8&amp;marketplaceSeller=&amp;seller=ASML43TP7P45Y"/>
    <hyperlink ref="A235" r:id="rId45" display="http://www.amazon.com/gp/help/customer/display.html?ie=UTF8&amp;nodeId=200894930&amp;pop-up=1"/>
    <hyperlink ref="A247" r:id="rId46" display="http://www.amazon.com/gp/product/B006IUZWSQ/ref=ox_sc_act_title_1?ie=UTF8&amp;smid=A2GDOY5S4P769V"/>
    <hyperlink ref="A250" r:id="rId47" display="http://www.amazon.com/gp/help/seller/home.html/ref=ox_sc_seller_act_1?ie=UTF8&amp;marketplaceSeller=&amp;seller=A2GDOY5S4P769V"/>
    <hyperlink ref="A251" r:id="rId48" display="http://www.amazon.com/gp/help/customer/display.html?ie=UTF8&amp;nodeId=200894930&amp;pop-up=1"/>
    <hyperlink ref="A260" r:id="rId49" display="http://www.amazon.com/gp/product/B004PG5KF0/ref=ox_sc_act_title_2?ie=UTF8&amp;smid=ATVPDKIKX0DER"/>
    <hyperlink ref="A265" r:id="rId50" display="http://www.amazon.com/exec/obidos/tg/browse/-/759346/pop-up/ref=ord_cart_shr"/>
    <hyperlink ref="A274" r:id="rId51" display="http://www.amazon.com/gp/product/B007WN8MEE/ref=ox_sc_act_title_3?ie=UTF8&amp;smid=A2BFB6OYOI4UTW"/>
    <hyperlink ref="A277" r:id="rId52" display="http://www.amazon.com/gp/help/seller/home.html/ref=ox_sc_seller_act_3?ie=UTF8&amp;marketplaceSeller=&amp;seller=A2BFB6OYOI4UTW"/>
    <hyperlink ref="A278" r:id="rId53" display="http://www.amazon.com/gp/help/customer/display.html?ie=UTF8&amp;nodeId=200894930&amp;pop-up=1"/>
    <hyperlink ref="A287" r:id="rId54" display="http://www.amazon.com/gp/product/B002W5YWBO/ref=ox_sc_act_title_4?ie=UTF8&amp;smid=A3V0XG4X9ATKR4"/>
    <hyperlink ref="A291" r:id="rId55" display="http://www.amazon.com/gp/help/seller/home.html/ref=ox_sc_seller_act_4?ie=UTF8&amp;marketplaceSeller=&amp;seller=A3V0XG4X9ATKR4"/>
    <hyperlink ref="A292" r:id="rId56" display="http://www.amazon.com/gp/help/customer/display.html?ie=UTF8&amp;nodeId=200894930&amp;pop-up=1"/>
  </hyperlinks>
  <printOptions/>
  <pageMargins left="0.75" right="0.75" top="1" bottom="1" header="0.5" footer="0.5"/>
  <pageSetup orientation="portrait" paperSize="9"/>
  <drawing r:id="rId57"/>
</worksheet>
</file>

<file path=xl/worksheets/sheet7.xml><?xml version="1.0" encoding="utf-8"?>
<worksheet xmlns="http://schemas.openxmlformats.org/spreadsheetml/2006/main" xmlns:r="http://schemas.openxmlformats.org/officeDocument/2006/relationships">
  <dimension ref="A1:E113"/>
  <sheetViews>
    <sheetView zoomScalePageLayoutView="0" workbookViewId="0" topLeftCell="A1">
      <selection activeCell="H121" sqref="H121"/>
    </sheetView>
  </sheetViews>
  <sheetFormatPr defaultColWidth="9.00390625" defaultRowHeight="12.75"/>
  <cols>
    <col min="1" max="1" width="30.625" style="0" customWidth="1"/>
  </cols>
  <sheetData>
    <row r="1" spans="1:3" ht="12.75">
      <c r="A1" s="54"/>
      <c r="B1" s="53"/>
      <c r="C1" s="53"/>
    </row>
    <row r="2" spans="1:5" ht="12.75">
      <c r="A2" s="55" t="s">
        <v>201</v>
      </c>
      <c r="B2" s="53"/>
      <c r="C2" s="53"/>
      <c r="E2" s="88"/>
    </row>
    <row r="3" spans="1:5" ht="12.75">
      <c r="A3" s="56" t="s">
        <v>202</v>
      </c>
      <c r="B3" s="53"/>
      <c r="C3" s="53"/>
      <c r="E3" s="88"/>
    </row>
    <row r="4" spans="1:5" ht="12.75">
      <c r="A4" s="56" t="s">
        <v>203</v>
      </c>
      <c r="B4" s="53"/>
      <c r="C4" s="53"/>
      <c r="E4" s="88"/>
    </row>
    <row r="5" spans="1:5" ht="12.75">
      <c r="A5" s="56" t="s">
        <v>204</v>
      </c>
      <c r="B5" s="53"/>
      <c r="C5" s="53"/>
      <c r="E5" s="88"/>
    </row>
    <row r="6" spans="1:5" ht="12.75">
      <c r="A6" s="57" t="s">
        <v>205</v>
      </c>
      <c r="B6" s="53"/>
      <c r="C6" s="53"/>
      <c r="E6" s="88"/>
    </row>
    <row r="7" spans="1:5" ht="12.75">
      <c r="A7" s="58" t="s">
        <v>206</v>
      </c>
      <c r="B7" s="53" t="s">
        <v>207</v>
      </c>
      <c r="C7" s="53">
        <v>20</v>
      </c>
      <c r="D7">
        <f>C7*0.27</f>
        <v>5.4</v>
      </c>
      <c r="E7" s="88">
        <f>(C7+D7)*33</f>
        <v>838.1999999999999</v>
      </c>
    </row>
    <row r="8" spans="1:5" ht="12.75">
      <c r="A8" s="56" t="s">
        <v>208</v>
      </c>
      <c r="B8" s="53"/>
      <c r="C8" s="53"/>
      <c r="E8" s="88"/>
    </row>
    <row r="9" spans="1:5" ht="12.75">
      <c r="A9" s="56" t="s">
        <v>206</v>
      </c>
      <c r="B9" s="53"/>
      <c r="C9" s="53"/>
      <c r="E9" s="88"/>
    </row>
    <row r="10" spans="1:5" ht="12.75">
      <c r="A10" s="55" t="s">
        <v>209</v>
      </c>
      <c r="B10" s="53"/>
      <c r="C10" s="53"/>
      <c r="E10" s="88"/>
    </row>
    <row r="11" spans="1:5" ht="12.75">
      <c r="A11" s="54"/>
      <c r="B11" s="53"/>
      <c r="C11" s="53"/>
      <c r="E11" s="88"/>
    </row>
    <row r="12" spans="1:5" ht="12.75">
      <c r="A12" s="55" t="s">
        <v>210</v>
      </c>
      <c r="B12" s="53"/>
      <c r="C12" s="53"/>
      <c r="E12" s="88"/>
    </row>
    <row r="13" spans="1:5" ht="12.75">
      <c r="A13" s="56" t="s">
        <v>211</v>
      </c>
      <c r="B13" s="53"/>
      <c r="C13" s="53"/>
      <c r="E13" s="88"/>
    </row>
    <row r="14" spans="1:5" ht="12.75">
      <c r="A14" s="56" t="s">
        <v>212</v>
      </c>
      <c r="B14" s="53"/>
      <c r="C14" s="53"/>
      <c r="E14" s="88"/>
    </row>
    <row r="15" spans="1:5" ht="12.75">
      <c r="A15" s="56" t="s">
        <v>213</v>
      </c>
      <c r="B15" s="53" t="s">
        <v>207</v>
      </c>
      <c r="C15" s="53">
        <v>78</v>
      </c>
      <c r="D15">
        <f>C15*0.27</f>
        <v>21.060000000000002</v>
      </c>
      <c r="E15" s="88">
        <f>(C15+D15)*33</f>
        <v>3268.98</v>
      </c>
    </row>
    <row r="16" spans="1:5" ht="12.75">
      <c r="A16" s="57" t="s">
        <v>214</v>
      </c>
      <c r="B16" s="53"/>
      <c r="C16" s="53"/>
      <c r="E16" s="88"/>
    </row>
    <row r="17" spans="1:5" ht="12.75">
      <c r="A17" s="58" t="s">
        <v>215</v>
      </c>
      <c r="B17" s="53"/>
      <c r="C17" s="53"/>
      <c r="E17" s="88"/>
    </row>
    <row r="18" spans="1:5" ht="12.75">
      <c r="A18" s="55" t="s">
        <v>209</v>
      </c>
      <c r="B18" s="53"/>
      <c r="C18" s="53"/>
      <c r="E18" s="88"/>
    </row>
    <row r="19" spans="1:5" ht="12.75">
      <c r="A19" s="54"/>
      <c r="B19" s="53"/>
      <c r="C19" s="53"/>
      <c r="E19" s="88"/>
    </row>
    <row r="20" spans="1:5" ht="12.75">
      <c r="A20" s="55" t="s">
        <v>216</v>
      </c>
      <c r="B20" s="53"/>
      <c r="C20" s="53"/>
      <c r="E20" s="88"/>
    </row>
    <row r="21" spans="1:5" ht="12.75">
      <c r="A21" s="56" t="s">
        <v>217</v>
      </c>
      <c r="B21" s="53"/>
      <c r="C21" s="53"/>
      <c r="E21" s="88"/>
    </row>
    <row r="22" spans="1:5" ht="12.75">
      <c r="A22" s="56" t="s">
        <v>212</v>
      </c>
      <c r="B22" s="53"/>
      <c r="C22" s="53"/>
      <c r="E22" s="88"/>
    </row>
    <row r="23" spans="1:5" ht="12.75">
      <c r="A23" s="56" t="s">
        <v>204</v>
      </c>
      <c r="B23" s="53" t="s">
        <v>207</v>
      </c>
      <c r="C23" s="53">
        <v>48</v>
      </c>
      <c r="D23">
        <f>C23*0.27</f>
        <v>12.96</v>
      </c>
      <c r="E23" s="88">
        <f>(C23+D23)*33</f>
        <v>2011.68</v>
      </c>
    </row>
    <row r="24" spans="1:5" ht="12.75">
      <c r="A24" s="57" t="s">
        <v>218</v>
      </c>
      <c r="B24" s="53"/>
      <c r="C24" s="53"/>
      <c r="E24" s="88"/>
    </row>
    <row r="25" spans="1:5" ht="12.75">
      <c r="A25" s="58" t="s">
        <v>219</v>
      </c>
      <c r="B25" s="53"/>
      <c r="C25" s="53"/>
      <c r="E25" s="88"/>
    </row>
    <row r="26" spans="1:5" ht="12.75">
      <c r="A26" s="55" t="s">
        <v>209</v>
      </c>
      <c r="B26" s="53"/>
      <c r="C26" s="53"/>
      <c r="E26" s="88"/>
    </row>
    <row r="27" spans="1:5" ht="12.75">
      <c r="A27" s="54"/>
      <c r="B27" s="53"/>
      <c r="C27" s="53"/>
      <c r="E27" s="88"/>
    </row>
    <row r="28" spans="1:5" ht="12.75">
      <c r="A28" s="55" t="s">
        <v>220</v>
      </c>
      <c r="B28" s="53"/>
      <c r="C28" s="53"/>
      <c r="E28" s="88"/>
    </row>
    <row r="29" spans="1:5" ht="12.75">
      <c r="A29" s="56" t="s">
        <v>221</v>
      </c>
      <c r="B29" s="53"/>
      <c r="C29" s="53"/>
      <c r="E29" s="88"/>
    </row>
    <row r="30" spans="1:5" ht="12.75">
      <c r="A30" s="56" t="s">
        <v>222</v>
      </c>
      <c r="B30" s="53" t="s">
        <v>207</v>
      </c>
      <c r="C30" s="53">
        <v>12</v>
      </c>
      <c r="D30">
        <f>C30*0.27</f>
        <v>3.24</v>
      </c>
      <c r="E30" s="88">
        <f>(C30+D30)*33</f>
        <v>502.92</v>
      </c>
    </row>
    <row r="31" spans="1:5" ht="12.75">
      <c r="A31" s="56" t="s">
        <v>204</v>
      </c>
      <c r="B31" s="53"/>
      <c r="C31" s="53"/>
      <c r="E31" s="88"/>
    </row>
    <row r="32" spans="1:5" ht="12.75">
      <c r="A32" s="57" t="s">
        <v>223</v>
      </c>
      <c r="B32" s="53"/>
      <c r="C32" s="53"/>
      <c r="E32" s="88"/>
    </row>
    <row r="33" spans="1:5" ht="12.75">
      <c r="A33" s="58" t="s">
        <v>224</v>
      </c>
      <c r="B33" s="53"/>
      <c r="C33" s="53"/>
      <c r="E33" s="88"/>
    </row>
    <row r="34" spans="1:5" ht="12.75">
      <c r="A34" s="54"/>
      <c r="B34" s="53"/>
      <c r="C34" s="53"/>
      <c r="E34" s="88"/>
    </row>
    <row r="35" spans="1:5" ht="12.75">
      <c r="A35" s="55" t="s">
        <v>225</v>
      </c>
      <c r="B35" s="53"/>
      <c r="C35" s="53"/>
      <c r="E35" s="88"/>
    </row>
    <row r="36" spans="1:5" ht="12.75">
      <c r="A36" s="56" t="s">
        <v>226</v>
      </c>
      <c r="B36" s="53"/>
      <c r="C36" s="53"/>
      <c r="E36" s="88"/>
    </row>
    <row r="37" spans="1:5" ht="12.75">
      <c r="A37" s="56" t="s">
        <v>227</v>
      </c>
      <c r="B37" s="53" t="s">
        <v>228</v>
      </c>
      <c r="C37" s="53">
        <v>20</v>
      </c>
      <c r="D37">
        <f>C37*0.27</f>
        <v>5.4</v>
      </c>
      <c r="E37" s="88">
        <f>(C37+D37)*33</f>
        <v>838.1999999999999</v>
      </c>
    </row>
    <row r="38" spans="1:5" ht="12.75">
      <c r="A38" s="56" t="s">
        <v>229</v>
      </c>
      <c r="B38" s="53"/>
      <c r="C38" s="53"/>
      <c r="E38" s="88"/>
    </row>
    <row r="39" spans="1:5" ht="12.75">
      <c r="A39" s="57" t="s">
        <v>205</v>
      </c>
      <c r="B39" s="53"/>
      <c r="C39" s="53"/>
      <c r="E39" s="88"/>
    </row>
    <row r="40" spans="1:5" ht="12.75">
      <c r="A40" s="58" t="s">
        <v>206</v>
      </c>
      <c r="B40" s="53"/>
      <c r="C40" s="53"/>
      <c r="E40" s="88"/>
    </row>
    <row r="41" spans="1:5" ht="12.75">
      <c r="A41" s="55" t="s">
        <v>209</v>
      </c>
      <c r="B41" s="53"/>
      <c r="C41" s="53"/>
      <c r="E41" s="88"/>
    </row>
    <row r="42" spans="1:5" ht="12.75">
      <c r="A42" s="54"/>
      <c r="B42" s="53"/>
      <c r="C42" s="53"/>
      <c r="E42" s="88"/>
    </row>
    <row r="43" spans="1:5" ht="24">
      <c r="A43" s="55" t="s">
        <v>230</v>
      </c>
      <c r="B43" s="53"/>
      <c r="C43" s="53"/>
      <c r="E43" s="88"/>
    </row>
    <row r="44" spans="1:5" ht="12.75">
      <c r="A44" s="56" t="s">
        <v>231</v>
      </c>
      <c r="B44" s="53"/>
      <c r="C44" s="53"/>
      <c r="E44" s="88"/>
    </row>
    <row r="45" spans="1:5" ht="12.75">
      <c r="A45" s="56" t="s">
        <v>232</v>
      </c>
      <c r="B45" s="53" t="s">
        <v>233</v>
      </c>
      <c r="C45" s="53">
        <v>68</v>
      </c>
      <c r="D45">
        <f>C45*0.27</f>
        <v>18.36</v>
      </c>
      <c r="E45" s="88">
        <f>(C45+D45)*33</f>
        <v>2849.88</v>
      </c>
    </row>
    <row r="46" spans="1:5" ht="12.75">
      <c r="A46" s="56" t="s">
        <v>204</v>
      </c>
      <c r="B46" s="53"/>
      <c r="C46" s="53"/>
      <c r="E46" s="88"/>
    </row>
    <row r="47" spans="1:5" ht="12.75">
      <c r="A47" s="57" t="s">
        <v>234</v>
      </c>
      <c r="B47" s="53"/>
      <c r="C47" s="53"/>
      <c r="E47" s="88"/>
    </row>
    <row r="48" spans="1:5" ht="12.75">
      <c r="A48" s="58" t="s">
        <v>235</v>
      </c>
      <c r="B48" s="53"/>
      <c r="C48" s="53"/>
      <c r="E48" s="88"/>
    </row>
    <row r="49" spans="1:5" ht="12.75">
      <c r="A49" s="55" t="s">
        <v>209</v>
      </c>
      <c r="B49" s="53"/>
      <c r="C49" s="53"/>
      <c r="E49" s="88"/>
    </row>
    <row r="50" spans="1:5" ht="12.75">
      <c r="A50" s="54"/>
      <c r="B50" s="53"/>
      <c r="C50" s="53"/>
      <c r="E50" s="88"/>
    </row>
    <row r="51" spans="1:5" ht="12.75">
      <c r="A51" s="55" t="s">
        <v>236</v>
      </c>
      <c r="B51" s="53"/>
      <c r="C51" s="53"/>
      <c r="E51" s="88"/>
    </row>
    <row r="52" spans="1:5" ht="12.75">
      <c r="A52" s="56" t="s">
        <v>237</v>
      </c>
      <c r="B52" s="53"/>
      <c r="C52" s="53"/>
      <c r="E52" s="88"/>
    </row>
    <row r="53" spans="1:5" ht="12.75">
      <c r="A53" s="56" t="s">
        <v>238</v>
      </c>
      <c r="B53" s="53" t="s">
        <v>239</v>
      </c>
      <c r="C53" s="53">
        <v>14</v>
      </c>
      <c r="D53">
        <f>C53*0.27</f>
        <v>3.7800000000000002</v>
      </c>
      <c r="E53" s="88">
        <f>(C53+D53)*33</f>
        <v>586.74</v>
      </c>
    </row>
    <row r="54" spans="1:5" ht="12.75">
      <c r="A54" s="56" t="s">
        <v>240</v>
      </c>
      <c r="B54" s="53"/>
      <c r="C54" s="53"/>
      <c r="E54" s="88"/>
    </row>
    <row r="55" spans="1:5" ht="12.75">
      <c r="A55" s="57" t="s">
        <v>206</v>
      </c>
      <c r="B55" s="53"/>
      <c r="C55" s="53"/>
      <c r="E55" s="88"/>
    </row>
    <row r="56" spans="1:5" ht="12.75">
      <c r="A56" s="58" t="s">
        <v>241</v>
      </c>
      <c r="B56" s="53"/>
      <c r="C56" s="53"/>
      <c r="E56" s="88"/>
    </row>
    <row r="57" spans="1:5" ht="12.75">
      <c r="A57" s="55" t="s">
        <v>209</v>
      </c>
      <c r="B57" s="53"/>
      <c r="C57" s="53"/>
      <c r="E57" s="88"/>
    </row>
    <row r="58" spans="1:5" ht="12.75">
      <c r="A58" s="54"/>
      <c r="B58" s="53"/>
      <c r="C58" s="53"/>
      <c r="E58" s="88"/>
    </row>
    <row r="59" spans="1:5" ht="12.75">
      <c r="A59" s="55" t="s">
        <v>242</v>
      </c>
      <c r="B59" s="53"/>
      <c r="C59" s="53"/>
      <c r="E59" s="88"/>
    </row>
    <row r="60" spans="1:5" ht="12.75">
      <c r="A60" s="56" t="s">
        <v>243</v>
      </c>
      <c r="B60" s="53"/>
      <c r="C60" s="53"/>
      <c r="E60" s="88"/>
    </row>
    <row r="61" spans="1:5" ht="12.75">
      <c r="A61" s="56" t="s">
        <v>238</v>
      </c>
      <c r="B61" s="53" t="s">
        <v>239</v>
      </c>
      <c r="C61" s="53">
        <v>14</v>
      </c>
      <c r="D61">
        <f>C61*0.27</f>
        <v>3.7800000000000002</v>
      </c>
      <c r="E61" s="88">
        <f>(C61+D61)*33</f>
        <v>586.74</v>
      </c>
    </row>
    <row r="62" spans="1:5" ht="12.75">
      <c r="A62" s="56" t="s">
        <v>240</v>
      </c>
      <c r="B62" s="53"/>
      <c r="C62" s="53"/>
      <c r="E62" s="88"/>
    </row>
    <row r="63" spans="1:5" ht="12.75">
      <c r="A63" s="57" t="s">
        <v>206</v>
      </c>
      <c r="B63" s="53"/>
      <c r="C63" s="53"/>
      <c r="E63" s="88"/>
    </row>
    <row r="64" spans="1:5" ht="12.75">
      <c r="A64" s="58" t="s">
        <v>241</v>
      </c>
      <c r="B64" s="53"/>
      <c r="C64" s="53"/>
      <c r="E64" s="88"/>
    </row>
    <row r="65" spans="1:5" ht="12.75">
      <c r="A65" s="55" t="s">
        <v>209</v>
      </c>
      <c r="B65" s="53"/>
      <c r="C65" s="53"/>
      <c r="E65" s="88"/>
    </row>
    <row r="66" spans="1:5" ht="12.75">
      <c r="A66" s="54"/>
      <c r="B66" s="53"/>
      <c r="C66" s="53"/>
      <c r="E66" s="88"/>
    </row>
    <row r="67" spans="1:5" ht="12.75">
      <c r="A67" s="55" t="s">
        <v>244</v>
      </c>
      <c r="B67" s="53"/>
      <c r="C67" s="53"/>
      <c r="E67" s="88"/>
    </row>
    <row r="68" spans="1:5" ht="12.75">
      <c r="A68" s="56" t="s">
        <v>245</v>
      </c>
      <c r="B68" s="53"/>
      <c r="C68" s="53"/>
      <c r="E68" s="88"/>
    </row>
    <row r="69" spans="1:5" ht="12.75">
      <c r="A69" s="56" t="s">
        <v>246</v>
      </c>
      <c r="B69" s="53"/>
      <c r="C69" s="53"/>
      <c r="E69" s="88"/>
    </row>
    <row r="70" spans="1:5" ht="12.75">
      <c r="A70" s="56" t="s">
        <v>247</v>
      </c>
      <c r="B70" s="53" t="s">
        <v>239</v>
      </c>
      <c r="C70" s="53">
        <v>14</v>
      </c>
      <c r="D70">
        <f>C70*0.27</f>
        <v>3.7800000000000002</v>
      </c>
      <c r="E70" s="88">
        <f>(C70+D70)*33</f>
        <v>586.74</v>
      </c>
    </row>
    <row r="71" spans="1:5" ht="12.75">
      <c r="A71" s="57" t="s">
        <v>223</v>
      </c>
      <c r="B71" s="53"/>
      <c r="C71" s="53"/>
      <c r="E71" s="88"/>
    </row>
    <row r="72" spans="1:5" ht="12.75">
      <c r="A72" s="58" t="s">
        <v>241</v>
      </c>
      <c r="B72" s="53"/>
      <c r="C72" s="53"/>
      <c r="E72" s="88"/>
    </row>
    <row r="73" spans="1:5" ht="12.75">
      <c r="A73" s="55" t="s">
        <v>209</v>
      </c>
      <c r="B73" s="53"/>
      <c r="C73" s="53"/>
      <c r="E73" s="88"/>
    </row>
    <row r="74" spans="1:5" ht="12.75">
      <c r="A74" s="54"/>
      <c r="B74" s="53"/>
      <c r="C74" s="53"/>
      <c r="E74" s="88"/>
    </row>
    <row r="75" spans="1:5" ht="12.75">
      <c r="A75" s="55" t="s">
        <v>225</v>
      </c>
      <c r="B75" s="53"/>
      <c r="C75" s="53"/>
      <c r="E75" s="88"/>
    </row>
    <row r="76" spans="1:5" ht="12.75">
      <c r="A76" s="56" t="s">
        <v>248</v>
      </c>
      <c r="B76" s="53"/>
      <c r="C76" s="53"/>
      <c r="E76" s="88"/>
    </row>
    <row r="77" spans="1:5" ht="12.75">
      <c r="A77" s="56" t="s">
        <v>227</v>
      </c>
      <c r="B77" s="53" t="s">
        <v>249</v>
      </c>
      <c r="C77" s="53">
        <v>20</v>
      </c>
      <c r="D77">
        <f>C77*0.27</f>
        <v>5.4</v>
      </c>
      <c r="E77" s="88">
        <f>(C77+D77)*33</f>
        <v>838.1999999999999</v>
      </c>
    </row>
    <row r="78" spans="1:5" ht="12.75">
      <c r="A78" s="56" t="s">
        <v>204</v>
      </c>
      <c r="B78" s="53"/>
      <c r="C78" s="53"/>
      <c r="E78" s="88"/>
    </row>
    <row r="79" spans="1:5" ht="12.75">
      <c r="A79" s="57" t="s">
        <v>205</v>
      </c>
      <c r="B79" s="53"/>
      <c r="C79" s="53"/>
      <c r="E79" s="88"/>
    </row>
    <row r="80" spans="1:5" ht="12.75">
      <c r="A80" s="58" t="s">
        <v>206</v>
      </c>
      <c r="B80" s="53"/>
      <c r="C80" s="53"/>
      <c r="E80" s="88"/>
    </row>
    <row r="81" spans="1:5" ht="12.75">
      <c r="A81" s="55" t="s">
        <v>209</v>
      </c>
      <c r="B81" s="53"/>
      <c r="C81" s="53"/>
      <c r="E81" s="88"/>
    </row>
    <row r="82" spans="1:5" ht="12.75">
      <c r="A82" s="54"/>
      <c r="B82" s="53"/>
      <c r="C82" s="53"/>
      <c r="E82" s="88"/>
    </row>
    <row r="83" spans="1:5" ht="12.75">
      <c r="A83" s="55" t="s">
        <v>250</v>
      </c>
      <c r="B83" s="53"/>
      <c r="C83" s="53"/>
      <c r="E83" s="88"/>
    </row>
    <row r="84" spans="1:5" ht="12.75">
      <c r="A84" s="56" t="s">
        <v>251</v>
      </c>
      <c r="B84" s="53"/>
      <c r="C84" s="53"/>
      <c r="E84" s="88"/>
    </row>
    <row r="85" spans="1:5" ht="12.75">
      <c r="A85" s="56" t="s">
        <v>252</v>
      </c>
      <c r="B85" s="53"/>
      <c r="C85" s="53"/>
      <c r="E85" s="88"/>
    </row>
    <row r="86" spans="1:5" ht="12.75">
      <c r="A86" s="56" t="s">
        <v>204</v>
      </c>
      <c r="B86" s="53" t="s">
        <v>249</v>
      </c>
      <c r="C86" s="53">
        <v>78</v>
      </c>
      <c r="D86">
        <f>C86*0.27</f>
        <v>21.060000000000002</v>
      </c>
      <c r="E86" s="88">
        <f>(C86+D86)*33</f>
        <v>3268.98</v>
      </c>
    </row>
    <row r="87" spans="1:5" ht="12.75">
      <c r="A87" s="57" t="s">
        <v>214</v>
      </c>
      <c r="B87" s="53"/>
      <c r="C87" s="53"/>
      <c r="E87" s="88"/>
    </row>
    <row r="88" spans="1:5" ht="12.75">
      <c r="A88" s="58" t="s">
        <v>215</v>
      </c>
      <c r="B88" s="53"/>
      <c r="C88" s="53"/>
      <c r="E88" s="88"/>
    </row>
    <row r="89" spans="1:5" ht="12.75">
      <c r="A89" s="55" t="s">
        <v>209</v>
      </c>
      <c r="B89" s="53"/>
      <c r="C89" s="53"/>
      <c r="E89" s="88"/>
    </row>
    <row r="90" spans="1:5" ht="12.75">
      <c r="A90" s="54"/>
      <c r="B90" s="53"/>
      <c r="C90" s="53"/>
      <c r="E90" s="88"/>
    </row>
    <row r="91" spans="1:5" ht="12.75">
      <c r="A91" s="55" t="s">
        <v>225</v>
      </c>
      <c r="B91" s="53"/>
      <c r="C91" s="53"/>
      <c r="E91" s="88"/>
    </row>
    <row r="92" spans="1:5" ht="12.75">
      <c r="A92" s="56" t="s">
        <v>248</v>
      </c>
      <c r="B92" s="53"/>
      <c r="C92" s="53"/>
      <c r="E92" s="88"/>
    </row>
    <row r="93" spans="1:5" ht="12.75">
      <c r="A93" s="56" t="s">
        <v>227</v>
      </c>
      <c r="B93" s="53" t="s">
        <v>253</v>
      </c>
      <c r="C93" s="53">
        <v>20</v>
      </c>
      <c r="D93">
        <f>C93*0.27</f>
        <v>5.4</v>
      </c>
      <c r="E93" s="88">
        <f>(C93+D93)*33</f>
        <v>838.1999999999999</v>
      </c>
    </row>
    <row r="94" spans="1:5" ht="12.75">
      <c r="A94" s="56" t="s">
        <v>204</v>
      </c>
      <c r="B94" s="53"/>
      <c r="C94" s="53"/>
      <c r="E94" s="88"/>
    </row>
    <row r="95" spans="1:5" ht="12.75">
      <c r="A95" s="57" t="s">
        <v>205</v>
      </c>
      <c r="B95" s="53"/>
      <c r="C95" s="53"/>
      <c r="E95" s="88"/>
    </row>
    <row r="96" spans="1:5" ht="12.75">
      <c r="A96" s="58" t="s">
        <v>206</v>
      </c>
      <c r="B96" s="53"/>
      <c r="C96" s="53"/>
      <c r="E96" s="88"/>
    </row>
    <row r="97" spans="1:5" ht="12.75">
      <c r="A97" s="55" t="s">
        <v>209</v>
      </c>
      <c r="B97" s="53"/>
      <c r="C97" s="53"/>
      <c r="E97" s="88"/>
    </row>
    <row r="98" spans="1:5" ht="12.75">
      <c r="A98" s="54"/>
      <c r="B98" s="53"/>
      <c r="C98" s="53"/>
      <c r="E98" s="88"/>
    </row>
    <row r="99" spans="1:5" ht="24">
      <c r="A99" s="55" t="s">
        <v>230</v>
      </c>
      <c r="B99" s="53"/>
      <c r="C99" s="53"/>
      <c r="E99" s="88"/>
    </row>
    <row r="100" spans="1:5" ht="12.75">
      <c r="A100" s="56" t="s">
        <v>254</v>
      </c>
      <c r="B100" s="53"/>
      <c r="C100" s="53"/>
      <c r="E100" s="88"/>
    </row>
    <row r="101" spans="1:5" ht="12.75">
      <c r="A101" s="56" t="s">
        <v>255</v>
      </c>
      <c r="B101" s="53" t="s">
        <v>256</v>
      </c>
      <c r="C101" s="53">
        <v>68</v>
      </c>
      <c r="D101">
        <f>C101*0.27</f>
        <v>18.36</v>
      </c>
      <c r="E101" s="88">
        <f>(C101+D101)*33</f>
        <v>2849.88</v>
      </c>
    </row>
    <row r="102" spans="1:5" ht="12.75">
      <c r="A102" s="56" t="s">
        <v>204</v>
      </c>
      <c r="B102" s="53"/>
      <c r="C102" s="53"/>
      <c r="E102" s="88"/>
    </row>
    <row r="103" spans="1:5" ht="12.75">
      <c r="A103" s="57" t="s">
        <v>234</v>
      </c>
      <c r="B103" s="53"/>
      <c r="C103" s="53"/>
      <c r="E103" s="88"/>
    </row>
    <row r="104" spans="1:5" ht="12.75">
      <c r="A104" s="58" t="s">
        <v>235</v>
      </c>
      <c r="B104" s="53"/>
      <c r="C104" s="53"/>
      <c r="E104" s="88"/>
    </row>
    <row r="105" spans="2:5" ht="12.75">
      <c r="B105" s="53" t="s">
        <v>207</v>
      </c>
      <c r="C105">
        <f>C7+C15+C23+C30</f>
        <v>158</v>
      </c>
      <c r="D105">
        <f>D7+D15+D23+D30</f>
        <v>42.660000000000004</v>
      </c>
      <c r="E105" s="88">
        <f>E7+E15+E23+E30</f>
        <v>6621.780000000001</v>
      </c>
    </row>
    <row r="106" spans="2:5" ht="12.75">
      <c r="B106" s="53" t="s">
        <v>228</v>
      </c>
      <c r="C106">
        <f>C37</f>
        <v>20</v>
      </c>
      <c r="D106">
        <f>D37</f>
        <v>5.4</v>
      </c>
      <c r="E106" s="88">
        <f>E37</f>
        <v>838.1999999999999</v>
      </c>
    </row>
    <row r="107" spans="2:5" ht="12.75">
      <c r="B107" s="53" t="s">
        <v>233</v>
      </c>
      <c r="C107">
        <f>C45</f>
        <v>68</v>
      </c>
      <c r="D107">
        <f>D45</f>
        <v>18.36</v>
      </c>
      <c r="E107" s="88">
        <f>E45</f>
        <v>2849.88</v>
      </c>
    </row>
    <row r="108" spans="2:5" ht="12.75">
      <c r="B108" s="53" t="s">
        <v>239</v>
      </c>
      <c r="C108">
        <f>C70+C61+C53</f>
        <v>42</v>
      </c>
      <c r="D108">
        <f>D70+D61+D53</f>
        <v>11.34</v>
      </c>
      <c r="E108" s="88">
        <f>E70+E61+E53</f>
        <v>1760.22</v>
      </c>
    </row>
    <row r="109" spans="2:5" ht="12.75">
      <c r="B109" s="53" t="s">
        <v>249</v>
      </c>
      <c r="C109">
        <f>C86+C77</f>
        <v>98</v>
      </c>
      <c r="D109">
        <f>D86+D77</f>
        <v>26.46</v>
      </c>
      <c r="E109" s="88">
        <f>E86+E77</f>
        <v>4107.18</v>
      </c>
    </row>
    <row r="110" spans="2:5" ht="12.75">
      <c r="B110" s="53" t="s">
        <v>253</v>
      </c>
      <c r="C110">
        <f>C93</f>
        <v>20</v>
      </c>
      <c r="D110">
        <f>D93</f>
        <v>5.4</v>
      </c>
      <c r="E110" s="88">
        <f>E93</f>
        <v>838.1999999999999</v>
      </c>
    </row>
    <row r="111" spans="2:5" ht="12.75">
      <c r="B111" s="53" t="s">
        <v>256</v>
      </c>
      <c r="C111">
        <f>C101</f>
        <v>68</v>
      </c>
      <c r="D111">
        <f>D101</f>
        <v>18.36</v>
      </c>
      <c r="E111" s="88">
        <f>E101</f>
        <v>2849.88</v>
      </c>
    </row>
    <row r="112" spans="2:5" ht="12.75">
      <c r="B112" s="53"/>
      <c r="E112" s="88"/>
    </row>
    <row r="113" ht="12.75">
      <c r="E113" s="88"/>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23"/>
  <sheetViews>
    <sheetView zoomScalePageLayoutView="0" workbookViewId="0" topLeftCell="A1">
      <selection activeCell="I23" sqref="I23"/>
    </sheetView>
  </sheetViews>
  <sheetFormatPr defaultColWidth="9.00390625" defaultRowHeight="12.75"/>
  <cols>
    <col min="1" max="1" width="52.25390625" style="48" customWidth="1"/>
    <col min="2" max="2" width="15.00390625" style="51" customWidth="1"/>
  </cols>
  <sheetData>
    <row r="1" spans="1:9" ht="13.5" thickBot="1">
      <c r="A1" s="60" t="s">
        <v>257</v>
      </c>
      <c r="B1" s="67" t="s">
        <v>0</v>
      </c>
      <c r="C1" s="59" t="s">
        <v>1</v>
      </c>
      <c r="I1" s="88"/>
    </row>
    <row r="2" spans="1:9" ht="13.5" thickTop="1">
      <c r="A2" s="61"/>
      <c r="B2" s="107">
        <v>1</v>
      </c>
      <c r="C2" s="110" t="s">
        <v>261</v>
      </c>
      <c r="I2" s="88"/>
    </row>
    <row r="3" spans="1:9" ht="12.75">
      <c r="A3" s="62"/>
      <c r="B3" s="108"/>
      <c r="C3" s="111"/>
      <c r="D3" t="s">
        <v>269</v>
      </c>
      <c r="E3">
        <v>39.99</v>
      </c>
      <c r="F3" s="86">
        <f>E3*0.15</f>
        <v>5.9985</v>
      </c>
      <c r="G3">
        <v>4.98</v>
      </c>
      <c r="H3">
        <v>5</v>
      </c>
      <c r="I3" s="88">
        <f>(E3+F3+G3+H3)*33.2</f>
        <v>1858.1542000000004</v>
      </c>
    </row>
    <row r="4" spans="1:9" ht="12.75">
      <c r="A4" s="62"/>
      <c r="B4" s="108"/>
      <c r="C4" s="111"/>
      <c r="F4" s="86"/>
      <c r="I4" s="88"/>
    </row>
    <row r="5" spans="1:9" ht="12.75">
      <c r="A5" s="63"/>
      <c r="B5" s="108"/>
      <c r="C5" s="111"/>
      <c r="F5" s="86"/>
      <c r="I5" s="88"/>
    </row>
    <row r="6" spans="1:9" ht="12.75">
      <c r="A6" s="64" t="s">
        <v>258</v>
      </c>
      <c r="B6" s="108"/>
      <c r="C6" s="111"/>
      <c r="F6" s="86"/>
      <c r="I6" s="88"/>
    </row>
    <row r="7" spans="1:9" ht="12.75">
      <c r="A7" s="65" t="s">
        <v>259</v>
      </c>
      <c r="B7" s="108"/>
      <c r="C7" s="111"/>
      <c r="F7" s="86"/>
      <c r="I7" s="88"/>
    </row>
    <row r="8" spans="1:9" ht="13.5" thickBot="1">
      <c r="A8" s="66" t="s">
        <v>260</v>
      </c>
      <c r="B8" s="109"/>
      <c r="C8" s="112"/>
      <c r="F8" s="86"/>
      <c r="I8" s="88"/>
    </row>
    <row r="9" spans="1:9" ht="12.75">
      <c r="A9" s="61"/>
      <c r="B9" s="113">
        <v>1</v>
      </c>
      <c r="C9" s="114" t="s">
        <v>261</v>
      </c>
      <c r="F9" s="86"/>
      <c r="I9" s="88"/>
    </row>
    <row r="10" spans="1:9" ht="12.75">
      <c r="A10" s="62"/>
      <c r="B10" s="108"/>
      <c r="C10" s="111"/>
      <c r="D10" t="s">
        <v>249</v>
      </c>
      <c r="E10">
        <v>39.99</v>
      </c>
      <c r="F10" s="86">
        <f>E10*0.15</f>
        <v>5.9985</v>
      </c>
      <c r="G10">
        <v>4.98</v>
      </c>
      <c r="H10">
        <v>5</v>
      </c>
      <c r="I10" s="88">
        <f>(E10+F10+G10+H10)*33.2</f>
        <v>1858.1542000000004</v>
      </c>
    </row>
    <row r="11" spans="1:9" ht="12.75">
      <c r="A11" s="62"/>
      <c r="B11" s="108"/>
      <c r="C11" s="111"/>
      <c r="F11" s="86"/>
      <c r="I11" s="88"/>
    </row>
    <row r="12" spans="1:9" ht="12.75">
      <c r="A12" s="63"/>
      <c r="B12" s="108"/>
      <c r="C12" s="111"/>
      <c r="F12" s="86"/>
      <c r="I12" s="88"/>
    </row>
    <row r="13" spans="1:9" ht="12.75">
      <c r="A13" s="64" t="s">
        <v>262</v>
      </c>
      <c r="B13" s="108"/>
      <c r="C13" s="111"/>
      <c r="F13" s="86"/>
      <c r="I13" s="88"/>
    </row>
    <row r="14" spans="1:9" ht="12.75">
      <c r="A14" s="65" t="s">
        <v>263</v>
      </c>
      <c r="B14" s="108"/>
      <c r="C14" s="111"/>
      <c r="F14" s="86"/>
      <c r="I14" s="88"/>
    </row>
    <row r="15" spans="1:9" ht="13.5" thickBot="1">
      <c r="A15" s="66" t="s">
        <v>264</v>
      </c>
      <c r="B15" s="109"/>
      <c r="C15" s="112"/>
      <c r="F15" s="86"/>
      <c r="I15" s="88"/>
    </row>
    <row r="16" spans="6:9" ht="12.75">
      <c r="F16" s="86"/>
      <c r="I16" s="88"/>
    </row>
    <row r="17" spans="1:9" ht="12.75">
      <c r="A17" s="72"/>
      <c r="B17" s="68">
        <v>1</v>
      </c>
      <c r="C17" s="70" t="s">
        <v>261</v>
      </c>
      <c r="F17" s="86"/>
      <c r="I17" s="88"/>
    </row>
    <row r="18" spans="1:9" ht="12.75">
      <c r="A18" s="73"/>
      <c r="B18" s="68"/>
      <c r="C18" s="70"/>
      <c r="D18" t="s">
        <v>268</v>
      </c>
      <c r="E18">
        <v>39.99</v>
      </c>
      <c r="F18" s="86">
        <f>E18*0.15</f>
        <v>5.9985</v>
      </c>
      <c r="G18">
        <v>4.99</v>
      </c>
      <c r="H18">
        <v>11</v>
      </c>
      <c r="I18" s="88">
        <f>(E18+F18+G18+H18)*33</f>
        <v>2045.2905</v>
      </c>
    </row>
    <row r="19" spans="1:9" ht="12.75">
      <c r="A19" s="73"/>
      <c r="B19" s="68"/>
      <c r="C19" s="70"/>
      <c r="I19" s="88"/>
    </row>
    <row r="20" spans="1:3" ht="12.75">
      <c r="A20" s="74"/>
      <c r="B20" s="68"/>
      <c r="C20" s="70"/>
    </row>
    <row r="21" spans="1:3" ht="12.75">
      <c r="A21" s="75" t="s">
        <v>265</v>
      </c>
      <c r="B21" s="68"/>
      <c r="C21" s="70"/>
    </row>
    <row r="22" spans="1:3" ht="12.75">
      <c r="A22" s="76" t="s">
        <v>266</v>
      </c>
      <c r="B22" s="68"/>
      <c r="C22" s="70"/>
    </row>
    <row r="23" spans="1:3" ht="13.5" thickBot="1">
      <c r="A23" s="77" t="s">
        <v>267</v>
      </c>
      <c r="B23" s="78"/>
      <c r="C23" s="71"/>
    </row>
  </sheetData>
  <sheetProtection/>
  <mergeCells count="4">
    <mergeCell ref="B2:B8"/>
    <mergeCell ref="C2:C8"/>
    <mergeCell ref="B9:B15"/>
    <mergeCell ref="C9:C15"/>
  </mergeCells>
  <hyperlinks>
    <hyperlink ref="A6" r:id="rId1" display="http://www.ideeli.com/my_account/orders/50223714"/>
    <hyperlink ref="A13" r:id="rId2" display="http://www.ideeli.com/my_account/orders/50223714"/>
    <hyperlink ref="A21" r:id="rId3" display="http://www.ideeli.com/my_account/orders/50270750"/>
  </hyperlinks>
  <printOptions/>
  <pageMargins left="0.7" right="0.7" top="0.75" bottom="0.75" header="0.3" footer="0.3"/>
  <pageSetup orientation="portrait" paperSize="9" r:id="rId5"/>
  <drawing r:id="rId4"/>
</worksheet>
</file>

<file path=xl/worksheets/sheet9.xml><?xml version="1.0" encoding="utf-8"?>
<worksheet xmlns="http://schemas.openxmlformats.org/spreadsheetml/2006/main" xmlns:r="http://schemas.openxmlformats.org/officeDocument/2006/relationships">
  <sheetPr codeName="Лист5"/>
  <dimension ref="A1:I22"/>
  <sheetViews>
    <sheetView zoomScalePageLayoutView="0" workbookViewId="0" topLeftCell="A1">
      <selection activeCell="J26" sqref="J26"/>
    </sheetView>
  </sheetViews>
  <sheetFormatPr defaultColWidth="9.00390625" defaultRowHeight="12.75"/>
  <cols>
    <col min="1" max="1" width="9.75390625" style="0" customWidth="1"/>
    <col min="2" max="2" width="23.25390625" style="48" customWidth="1"/>
    <col min="3" max="3" width="11.375" style="0" customWidth="1"/>
  </cols>
  <sheetData>
    <row r="1" spans="1:3" ht="14.25" customHeight="1">
      <c r="A1" s="115"/>
      <c r="B1" s="82"/>
      <c r="C1" s="79" t="s">
        <v>274</v>
      </c>
    </row>
    <row r="2" spans="1:3" ht="12.75">
      <c r="A2" s="115"/>
      <c r="B2" s="82"/>
      <c r="C2" s="80"/>
    </row>
    <row r="3" spans="1:3" ht="12.75">
      <c r="A3" s="115"/>
      <c r="B3" s="82"/>
      <c r="C3" s="69"/>
    </row>
    <row r="4" spans="1:9" ht="14.25" customHeight="1">
      <c r="A4" s="115"/>
      <c r="B4" s="82"/>
      <c r="C4" s="81" t="s">
        <v>275</v>
      </c>
      <c r="D4" t="s">
        <v>277</v>
      </c>
      <c r="E4">
        <v>14.99</v>
      </c>
      <c r="F4" s="86">
        <f>E4*0.15</f>
        <v>2.2485</v>
      </c>
      <c r="H4">
        <v>5</v>
      </c>
      <c r="I4" s="88">
        <f>(E4+F4+G4+H4)*33</f>
        <v>733.8705000000001</v>
      </c>
    </row>
    <row r="5" spans="1:6" ht="12.75">
      <c r="A5" s="115"/>
      <c r="B5" s="73"/>
      <c r="C5" s="69"/>
      <c r="F5" s="86"/>
    </row>
    <row r="6" spans="1:6" ht="18">
      <c r="A6" s="115"/>
      <c r="B6" s="83" t="s">
        <v>270</v>
      </c>
      <c r="C6" s="69"/>
      <c r="F6" s="86"/>
    </row>
    <row r="7" spans="1:6" ht="12.75">
      <c r="A7" s="115"/>
      <c r="B7" s="84" t="s">
        <v>271</v>
      </c>
      <c r="C7" s="69"/>
      <c r="F7" s="86"/>
    </row>
    <row r="8" spans="1:6" ht="12.75">
      <c r="A8" s="115"/>
      <c r="B8" s="84" t="s">
        <v>272</v>
      </c>
      <c r="C8" s="69"/>
      <c r="F8" s="86"/>
    </row>
    <row r="9" spans="1:6" ht="12.75">
      <c r="A9" s="115"/>
      <c r="B9" s="85" t="s">
        <v>29</v>
      </c>
      <c r="C9" s="69"/>
      <c r="F9" s="86"/>
    </row>
    <row r="10" spans="1:6" ht="12.75">
      <c r="A10" s="115"/>
      <c r="B10" s="75" t="s">
        <v>273</v>
      </c>
      <c r="C10" s="69"/>
      <c r="F10" s="86"/>
    </row>
    <row r="11" spans="1:6" ht="14.25" customHeight="1">
      <c r="A11" s="115"/>
      <c r="B11" s="82"/>
      <c r="C11" s="79" t="s">
        <v>274</v>
      </c>
      <c r="F11" s="86"/>
    </row>
    <row r="12" spans="1:6" ht="12.75">
      <c r="A12" s="115"/>
      <c r="B12" s="82"/>
      <c r="C12" s="80"/>
      <c r="F12" s="86"/>
    </row>
    <row r="13" spans="1:6" ht="12.75">
      <c r="A13" s="115"/>
      <c r="B13" s="82"/>
      <c r="C13" s="69"/>
      <c r="F13" s="86"/>
    </row>
    <row r="14" spans="1:6" ht="14.25" customHeight="1">
      <c r="A14" s="115"/>
      <c r="B14" s="82"/>
      <c r="C14" s="81" t="s">
        <v>275</v>
      </c>
      <c r="F14" s="86"/>
    </row>
    <row r="15" spans="1:9" ht="12.75">
      <c r="A15" s="115"/>
      <c r="B15" s="73"/>
      <c r="C15" s="69"/>
      <c r="D15" t="s">
        <v>277</v>
      </c>
      <c r="E15">
        <v>14.99</v>
      </c>
      <c r="F15" s="86">
        <f>E15*0.15</f>
        <v>2.2485</v>
      </c>
      <c r="G15">
        <v>4.99</v>
      </c>
      <c r="H15">
        <v>5</v>
      </c>
      <c r="I15" s="88">
        <f>(E15+F15+G15+H15)*33</f>
        <v>898.5405000000002</v>
      </c>
    </row>
    <row r="16" spans="1:9" ht="18">
      <c r="A16" s="115"/>
      <c r="B16" s="83" t="s">
        <v>270</v>
      </c>
      <c r="C16" s="69"/>
      <c r="I16" s="88"/>
    </row>
    <row r="17" spans="1:3" ht="12.75">
      <c r="A17" s="115"/>
      <c r="B17" s="84" t="s">
        <v>271</v>
      </c>
      <c r="C17" s="69"/>
    </row>
    <row r="18" spans="1:3" ht="12.75">
      <c r="A18" s="115"/>
      <c r="B18" s="84" t="s">
        <v>276</v>
      </c>
      <c r="C18" s="69"/>
    </row>
    <row r="19" spans="1:3" ht="12.75">
      <c r="A19" s="115"/>
      <c r="B19" s="85" t="s">
        <v>29</v>
      </c>
      <c r="C19" s="69"/>
    </row>
    <row r="20" spans="1:3" ht="12.75">
      <c r="A20" s="115"/>
      <c r="B20" s="75" t="s">
        <v>273</v>
      </c>
      <c r="C20" s="69"/>
    </row>
    <row r="22" spans="4:9" ht="12.75">
      <c r="D22" t="s">
        <v>277</v>
      </c>
      <c r="E22">
        <f>E4+E15</f>
        <v>29.98</v>
      </c>
      <c r="F22" s="86">
        <f>F4+F15</f>
        <v>4.497</v>
      </c>
      <c r="G22">
        <f>G4+G15</f>
        <v>4.99</v>
      </c>
      <c r="H22">
        <f>H4+H15</f>
        <v>10</v>
      </c>
      <c r="I22" s="88">
        <f>I4+I15</f>
        <v>1632.4110000000003</v>
      </c>
    </row>
  </sheetData>
  <sheetProtection/>
  <mergeCells count="2">
    <mergeCell ref="A11:A20"/>
    <mergeCell ref="A1:A10"/>
  </mergeCells>
  <hyperlinks>
    <hyperlink ref="B10" r:id="rId1" display="http://www.crocs.com/on/demandware.store/Sites-crocs_us-Site/default/Wishlist-AddProduct?pid=11234-52D-118&amp;sizeLabelInput=Children"/>
    <hyperlink ref="B20" r:id="rId2" display="http://www.crocs.com/on/demandware.store/Sites-crocs_us-Site/default/Wishlist-AddProduct?pid=11234-52D-121&amp;sizeLabelInput=Childr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dc:creator>
  <cp:keywords/>
  <dc:description/>
  <cp:lastModifiedBy>Анисимова</cp:lastModifiedBy>
  <dcterms:created xsi:type="dcterms:W3CDTF">2012-09-08T06:15:23Z</dcterms:created>
  <dcterms:modified xsi:type="dcterms:W3CDTF">2012-09-11T08:47:01Z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